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10.ЦСтатьи" sheetId="1" r:id="rId1"/>
  </sheets>
  <externalReferences>
    <externalReference r:id="rId2"/>
  </externalReferences>
  <definedNames>
    <definedName name="_xlnm.Print_Area" localSheetId="0">'10.ЦСтатьи'!$A$1:$K$1277</definedName>
  </definedNames>
  <calcPr calcId="145621"/>
</workbook>
</file>

<file path=xl/calcChain.xml><?xml version="1.0" encoding="utf-8"?>
<calcChain xmlns="http://schemas.openxmlformats.org/spreadsheetml/2006/main">
  <c r="K199" i="1" l="1"/>
  <c r="J199" i="1"/>
  <c r="K1276" i="1" l="1"/>
  <c r="K1275" i="1" s="1"/>
  <c r="K1274" i="1" s="1"/>
  <c r="K1273" i="1" s="1"/>
  <c r="J1276" i="1"/>
  <c r="J1275" i="1" s="1"/>
  <c r="J1274" i="1" s="1"/>
  <c r="J1273" i="1" s="1"/>
  <c r="I1276" i="1"/>
  <c r="I1275" i="1" s="1"/>
  <c r="I1274" i="1" s="1"/>
  <c r="I1273" i="1" s="1"/>
  <c r="H1276" i="1"/>
  <c r="H1275" i="1" s="1"/>
  <c r="H1274" i="1" s="1"/>
  <c r="H1273" i="1" s="1"/>
  <c r="G1276" i="1"/>
  <c r="G1275" i="1" s="1"/>
  <c r="G1274" i="1" s="1"/>
  <c r="G1273" i="1" s="1"/>
  <c r="F1276" i="1"/>
  <c r="F1275" i="1" s="1"/>
  <c r="F1274" i="1" s="1"/>
  <c r="F1273" i="1" s="1"/>
  <c r="K1272" i="1"/>
  <c r="K1271" i="1" s="1"/>
  <c r="K1270" i="1" s="1"/>
  <c r="K1269" i="1" s="1"/>
  <c r="J1272" i="1"/>
  <c r="J1271" i="1" s="1"/>
  <c r="J1270" i="1" s="1"/>
  <c r="J1269" i="1" s="1"/>
  <c r="I1272" i="1"/>
  <c r="I1271" i="1" s="1"/>
  <c r="I1270" i="1" s="1"/>
  <c r="I1269" i="1" s="1"/>
  <c r="H1272" i="1"/>
  <c r="H1271" i="1" s="1"/>
  <c r="H1270" i="1" s="1"/>
  <c r="H1269" i="1" s="1"/>
  <c r="G1272" i="1"/>
  <c r="G1271" i="1" s="1"/>
  <c r="G1270" i="1" s="1"/>
  <c r="G1269" i="1" s="1"/>
  <c r="F1272" i="1"/>
  <c r="F1271" i="1" s="1"/>
  <c r="F1270" i="1" s="1"/>
  <c r="F1269" i="1" s="1"/>
  <c r="K1268" i="1"/>
  <c r="K1267" i="1" s="1"/>
  <c r="K1266" i="1" s="1"/>
  <c r="K1265" i="1" s="1"/>
  <c r="J1268" i="1"/>
  <c r="J1267" i="1" s="1"/>
  <c r="J1266" i="1" s="1"/>
  <c r="J1265" i="1" s="1"/>
  <c r="I1268" i="1"/>
  <c r="I1267" i="1" s="1"/>
  <c r="I1266" i="1" s="1"/>
  <c r="I1265" i="1" s="1"/>
  <c r="H1268" i="1"/>
  <c r="H1267" i="1" s="1"/>
  <c r="H1266" i="1" s="1"/>
  <c r="H1265" i="1" s="1"/>
  <c r="G1268" i="1"/>
  <c r="G1267" i="1" s="1"/>
  <c r="G1266" i="1" s="1"/>
  <c r="G1265" i="1" s="1"/>
  <c r="F1268" i="1"/>
  <c r="F1267" i="1" s="1"/>
  <c r="F1266" i="1" s="1"/>
  <c r="F1265" i="1" s="1"/>
  <c r="K1264" i="1"/>
  <c r="K1263" i="1" s="1"/>
  <c r="K1262" i="1" s="1"/>
  <c r="K1261" i="1" s="1"/>
  <c r="J1264" i="1"/>
  <c r="J1263" i="1" s="1"/>
  <c r="J1262" i="1" s="1"/>
  <c r="J1261" i="1" s="1"/>
  <c r="I1264" i="1"/>
  <c r="H1264" i="1"/>
  <c r="H1263" i="1" s="1"/>
  <c r="H1262" i="1" s="1"/>
  <c r="H1261" i="1" s="1"/>
  <c r="G1264" i="1"/>
  <c r="G1263" i="1" s="1"/>
  <c r="G1262" i="1" s="1"/>
  <c r="G1261" i="1" s="1"/>
  <c r="F1264" i="1"/>
  <c r="F1263" i="1" s="1"/>
  <c r="F1262" i="1" s="1"/>
  <c r="F1261" i="1" s="1"/>
  <c r="I1263" i="1"/>
  <c r="I1262" i="1" s="1"/>
  <c r="I1261" i="1" s="1"/>
  <c r="K1260" i="1"/>
  <c r="K1259" i="1" s="1"/>
  <c r="K1258" i="1" s="1"/>
  <c r="K1257" i="1" s="1"/>
  <c r="J1260" i="1"/>
  <c r="J1259" i="1" s="1"/>
  <c r="J1258" i="1" s="1"/>
  <c r="J1257" i="1" s="1"/>
  <c r="I1260" i="1"/>
  <c r="I1259" i="1" s="1"/>
  <c r="I1258" i="1" s="1"/>
  <c r="I1257" i="1" s="1"/>
  <c r="H1260" i="1"/>
  <c r="H1259" i="1" s="1"/>
  <c r="H1258" i="1" s="1"/>
  <c r="H1257" i="1" s="1"/>
  <c r="G1260" i="1"/>
  <c r="G1259" i="1" s="1"/>
  <c r="G1258" i="1" s="1"/>
  <c r="G1257" i="1" s="1"/>
  <c r="F1260" i="1"/>
  <c r="F1259" i="1" s="1"/>
  <c r="F1258" i="1" s="1"/>
  <c r="F1257" i="1" s="1"/>
  <c r="K1256" i="1"/>
  <c r="K1255" i="1" s="1"/>
  <c r="J1256" i="1"/>
  <c r="J1255" i="1" s="1"/>
  <c r="I1256" i="1"/>
  <c r="I1255" i="1" s="1"/>
  <c r="H1256" i="1"/>
  <c r="H1255" i="1" s="1"/>
  <c r="G1256" i="1"/>
  <c r="G1255" i="1" s="1"/>
  <c r="F1256" i="1"/>
  <c r="F1255" i="1" s="1"/>
  <c r="K1254" i="1"/>
  <c r="K1253" i="1" s="1"/>
  <c r="J1254" i="1"/>
  <c r="J1253" i="1" s="1"/>
  <c r="I1254" i="1"/>
  <c r="I1253" i="1" s="1"/>
  <c r="H1254" i="1"/>
  <c r="H1253" i="1" s="1"/>
  <c r="G1254" i="1"/>
  <c r="G1253" i="1" s="1"/>
  <c r="F1254" i="1"/>
  <c r="F1253" i="1" s="1"/>
  <c r="K1250" i="1"/>
  <c r="J1250" i="1"/>
  <c r="I1250" i="1"/>
  <c r="H1250" i="1"/>
  <c r="G1250" i="1"/>
  <c r="F1250" i="1"/>
  <c r="K1249" i="1"/>
  <c r="J1249" i="1"/>
  <c r="I1249" i="1"/>
  <c r="H1249" i="1"/>
  <c r="G1249" i="1"/>
  <c r="F1249" i="1"/>
  <c r="K1247" i="1"/>
  <c r="K1246" i="1" s="1"/>
  <c r="J1247" i="1"/>
  <c r="J1246" i="1" s="1"/>
  <c r="I1247" i="1"/>
  <c r="I1246" i="1" s="1"/>
  <c r="H1247" i="1"/>
  <c r="H1246" i="1" s="1"/>
  <c r="G1247" i="1"/>
  <c r="G1246" i="1" s="1"/>
  <c r="F1247" i="1"/>
  <c r="F1246" i="1" s="1"/>
  <c r="K1245" i="1"/>
  <c r="K1244" i="1" s="1"/>
  <c r="J1245" i="1"/>
  <c r="J1244" i="1" s="1"/>
  <c r="I1245" i="1"/>
  <c r="I1244" i="1" s="1"/>
  <c r="H1245" i="1"/>
  <c r="H1244" i="1" s="1"/>
  <c r="G1245" i="1"/>
  <c r="G1244" i="1" s="1"/>
  <c r="F1245" i="1"/>
  <c r="F1244" i="1" s="1"/>
  <c r="K1243" i="1"/>
  <c r="K1242" i="1" s="1"/>
  <c r="J1243" i="1"/>
  <c r="J1242" i="1" s="1"/>
  <c r="I1243" i="1"/>
  <c r="I1242" i="1" s="1"/>
  <c r="H1243" i="1"/>
  <c r="H1242" i="1" s="1"/>
  <c r="G1243" i="1"/>
  <c r="G1242" i="1" s="1"/>
  <c r="F1243" i="1"/>
  <c r="F1242" i="1" s="1"/>
  <c r="K1241" i="1"/>
  <c r="K1240" i="1" s="1"/>
  <c r="J1241" i="1"/>
  <c r="J1240" i="1" s="1"/>
  <c r="I1241" i="1"/>
  <c r="I1240" i="1" s="1"/>
  <c r="H1241" i="1"/>
  <c r="H1240" i="1" s="1"/>
  <c r="G1241" i="1"/>
  <c r="G1240" i="1" s="1"/>
  <c r="F1241" i="1"/>
  <c r="F1240" i="1" s="1"/>
  <c r="K1237" i="1"/>
  <c r="J1237" i="1"/>
  <c r="I1237" i="1"/>
  <c r="H1237" i="1"/>
  <c r="G1237" i="1"/>
  <c r="F1237" i="1"/>
  <c r="K1236" i="1"/>
  <c r="J1236" i="1"/>
  <c r="I1236" i="1"/>
  <c r="H1236" i="1"/>
  <c r="G1236" i="1"/>
  <c r="F1236" i="1"/>
  <c r="K1234" i="1"/>
  <c r="K1233" i="1" s="1"/>
  <c r="J1234" i="1"/>
  <c r="J1233" i="1" s="1"/>
  <c r="I1234" i="1"/>
  <c r="I1233" i="1" s="1"/>
  <c r="H1234" i="1"/>
  <c r="H1233" i="1" s="1"/>
  <c r="G1234" i="1"/>
  <c r="G1233" i="1" s="1"/>
  <c r="F1234" i="1"/>
  <c r="F1233" i="1" s="1"/>
  <c r="K1232" i="1"/>
  <c r="K1231" i="1" s="1"/>
  <c r="J1232" i="1"/>
  <c r="J1231" i="1" s="1"/>
  <c r="I1232" i="1"/>
  <c r="I1231" i="1" s="1"/>
  <c r="H1232" i="1"/>
  <c r="H1231" i="1" s="1"/>
  <c r="G1232" i="1"/>
  <c r="G1231" i="1" s="1"/>
  <c r="F1232" i="1"/>
  <c r="F1231" i="1" s="1"/>
  <c r="K1230" i="1"/>
  <c r="K1229" i="1" s="1"/>
  <c r="J1230" i="1"/>
  <c r="J1229" i="1" s="1"/>
  <c r="I1230" i="1"/>
  <c r="I1229" i="1" s="1"/>
  <c r="H1230" i="1"/>
  <c r="H1229" i="1" s="1"/>
  <c r="G1230" i="1"/>
  <c r="G1229" i="1" s="1"/>
  <c r="F1230" i="1"/>
  <c r="F1229" i="1" s="1"/>
  <c r="K1228" i="1"/>
  <c r="K1227" i="1" s="1"/>
  <c r="J1228" i="1"/>
  <c r="J1227" i="1" s="1"/>
  <c r="I1228" i="1"/>
  <c r="I1227" i="1" s="1"/>
  <c r="H1228" i="1"/>
  <c r="H1227" i="1" s="1"/>
  <c r="G1228" i="1"/>
  <c r="G1227" i="1" s="1"/>
  <c r="F1228" i="1"/>
  <c r="F1227" i="1" s="1"/>
  <c r="K1224" i="1"/>
  <c r="J1224" i="1"/>
  <c r="I1224" i="1"/>
  <c r="H1224" i="1"/>
  <c r="G1224" i="1"/>
  <c r="F1224" i="1"/>
  <c r="K1222" i="1"/>
  <c r="K1221" i="1" s="1"/>
  <c r="J1222" i="1"/>
  <c r="J1221" i="1" s="1"/>
  <c r="I1222" i="1"/>
  <c r="I1221" i="1" s="1"/>
  <c r="H1222" i="1"/>
  <c r="H1221" i="1" s="1"/>
  <c r="G1222" i="1"/>
  <c r="G1221" i="1" s="1"/>
  <c r="F1222" i="1"/>
  <c r="F1221" i="1" s="1"/>
  <c r="K1220" i="1"/>
  <c r="K1219" i="1" s="1"/>
  <c r="J1220" i="1"/>
  <c r="J1219" i="1" s="1"/>
  <c r="I1220" i="1"/>
  <c r="I1219" i="1" s="1"/>
  <c r="H1220" i="1"/>
  <c r="H1219" i="1" s="1"/>
  <c r="G1220" i="1"/>
  <c r="G1219" i="1" s="1"/>
  <c r="F1220" i="1"/>
  <c r="F1219" i="1" s="1"/>
  <c r="K1216" i="1"/>
  <c r="J1216" i="1"/>
  <c r="I1216" i="1"/>
  <c r="H1216" i="1"/>
  <c r="G1216" i="1"/>
  <c r="F1216" i="1"/>
  <c r="K1215" i="1"/>
  <c r="J1215" i="1"/>
  <c r="I1215" i="1"/>
  <c r="H1215" i="1"/>
  <c r="G1215" i="1"/>
  <c r="F1215" i="1"/>
  <c r="K1213" i="1"/>
  <c r="K1212" i="1" s="1"/>
  <c r="J1213" i="1"/>
  <c r="J1212" i="1" s="1"/>
  <c r="I1213" i="1"/>
  <c r="I1212" i="1" s="1"/>
  <c r="H1213" i="1"/>
  <c r="H1212" i="1" s="1"/>
  <c r="G1213" i="1"/>
  <c r="G1212" i="1" s="1"/>
  <c r="F1213" i="1"/>
  <c r="F1212" i="1" s="1"/>
  <c r="K1211" i="1"/>
  <c r="K1210" i="1" s="1"/>
  <c r="J1211" i="1"/>
  <c r="J1210" i="1" s="1"/>
  <c r="I1211" i="1"/>
  <c r="I1210" i="1" s="1"/>
  <c r="H1211" i="1"/>
  <c r="H1210" i="1" s="1"/>
  <c r="G1211" i="1"/>
  <c r="G1210" i="1" s="1"/>
  <c r="F1211" i="1"/>
  <c r="F1210" i="1" s="1"/>
  <c r="K1209" i="1"/>
  <c r="K1208" i="1" s="1"/>
  <c r="J1209" i="1"/>
  <c r="J1208" i="1" s="1"/>
  <c r="I1209" i="1"/>
  <c r="I1208" i="1" s="1"/>
  <c r="H1209" i="1"/>
  <c r="H1208" i="1" s="1"/>
  <c r="G1209" i="1"/>
  <c r="G1208" i="1" s="1"/>
  <c r="F1209" i="1"/>
  <c r="F1208" i="1" s="1"/>
  <c r="K1207" i="1"/>
  <c r="K1206" i="1" s="1"/>
  <c r="J1207" i="1"/>
  <c r="J1206" i="1" s="1"/>
  <c r="I1207" i="1"/>
  <c r="H1207" i="1"/>
  <c r="H1206" i="1" s="1"/>
  <c r="G1207" i="1"/>
  <c r="G1206" i="1" s="1"/>
  <c r="F1207" i="1"/>
  <c r="F1206" i="1" s="1"/>
  <c r="I1206" i="1"/>
  <c r="K1203" i="1"/>
  <c r="J1203" i="1"/>
  <c r="I1203" i="1"/>
  <c r="H1203" i="1"/>
  <c r="G1203" i="1"/>
  <c r="F1203" i="1"/>
  <c r="K1201" i="1"/>
  <c r="K1200" i="1" s="1"/>
  <c r="J1201" i="1"/>
  <c r="J1200" i="1" s="1"/>
  <c r="I1201" i="1"/>
  <c r="I1200" i="1" s="1"/>
  <c r="H1201" i="1"/>
  <c r="H1200" i="1" s="1"/>
  <c r="G1201" i="1"/>
  <c r="G1200" i="1" s="1"/>
  <c r="F1201" i="1"/>
  <c r="F1200" i="1" s="1"/>
  <c r="K1199" i="1"/>
  <c r="K1198" i="1" s="1"/>
  <c r="J1199" i="1"/>
  <c r="J1198" i="1" s="1"/>
  <c r="I1199" i="1"/>
  <c r="I1198" i="1" s="1"/>
  <c r="H1199" i="1"/>
  <c r="H1198" i="1" s="1"/>
  <c r="G1199" i="1"/>
  <c r="G1198" i="1" s="1"/>
  <c r="F1199" i="1"/>
  <c r="F1198" i="1" s="1"/>
  <c r="K1194" i="1"/>
  <c r="K1193" i="1" s="1"/>
  <c r="K1192" i="1" s="1"/>
  <c r="J1194" i="1"/>
  <c r="J1193" i="1" s="1"/>
  <c r="J1192" i="1" s="1"/>
  <c r="I1194" i="1"/>
  <c r="I1193" i="1" s="1"/>
  <c r="I1192" i="1" s="1"/>
  <c r="H1194" i="1"/>
  <c r="H1193" i="1" s="1"/>
  <c r="H1192" i="1" s="1"/>
  <c r="G1194" i="1"/>
  <c r="G1193" i="1" s="1"/>
  <c r="G1192" i="1" s="1"/>
  <c r="F1194" i="1"/>
  <c r="F1193" i="1" s="1"/>
  <c r="F1192" i="1" s="1"/>
  <c r="K1191" i="1"/>
  <c r="K1190" i="1" s="1"/>
  <c r="K1189" i="1" s="1"/>
  <c r="J1191" i="1"/>
  <c r="J1190" i="1" s="1"/>
  <c r="J1189" i="1" s="1"/>
  <c r="I1191" i="1"/>
  <c r="H1191" i="1"/>
  <c r="H1190" i="1" s="1"/>
  <c r="H1189" i="1" s="1"/>
  <c r="G1191" i="1"/>
  <c r="G1190" i="1" s="1"/>
  <c r="G1189" i="1" s="1"/>
  <c r="F1191" i="1"/>
  <c r="F1190" i="1" s="1"/>
  <c r="F1189" i="1" s="1"/>
  <c r="I1190" i="1"/>
  <c r="I1189" i="1" s="1"/>
  <c r="K1187" i="1"/>
  <c r="K1186" i="1" s="1"/>
  <c r="K1185" i="1" s="1"/>
  <c r="J1187" i="1"/>
  <c r="J1186" i="1" s="1"/>
  <c r="J1185" i="1" s="1"/>
  <c r="I1187" i="1"/>
  <c r="I1186" i="1" s="1"/>
  <c r="I1185" i="1" s="1"/>
  <c r="H1187" i="1"/>
  <c r="H1186" i="1" s="1"/>
  <c r="H1185" i="1" s="1"/>
  <c r="G1187" i="1"/>
  <c r="G1186" i="1" s="1"/>
  <c r="G1185" i="1" s="1"/>
  <c r="F1187" i="1"/>
  <c r="F1186" i="1" s="1"/>
  <c r="F1185" i="1" s="1"/>
  <c r="K1184" i="1"/>
  <c r="K1183" i="1" s="1"/>
  <c r="K1182" i="1" s="1"/>
  <c r="J1184" i="1"/>
  <c r="J1183" i="1" s="1"/>
  <c r="J1182" i="1" s="1"/>
  <c r="I1184" i="1"/>
  <c r="I1183" i="1" s="1"/>
  <c r="I1182" i="1" s="1"/>
  <c r="H1184" i="1"/>
  <c r="H1183" i="1" s="1"/>
  <c r="H1182" i="1" s="1"/>
  <c r="G1184" i="1"/>
  <c r="G1183" i="1" s="1"/>
  <c r="G1182" i="1" s="1"/>
  <c r="F1184" i="1"/>
  <c r="F1183" i="1" s="1"/>
  <c r="F1182" i="1" s="1"/>
  <c r="K1181" i="1"/>
  <c r="K1180" i="1" s="1"/>
  <c r="K1179" i="1" s="1"/>
  <c r="J1181" i="1"/>
  <c r="J1180" i="1" s="1"/>
  <c r="J1179" i="1" s="1"/>
  <c r="I1181" i="1"/>
  <c r="H1181" i="1"/>
  <c r="H1180" i="1" s="1"/>
  <c r="H1179" i="1" s="1"/>
  <c r="G1181" i="1"/>
  <c r="G1180" i="1" s="1"/>
  <c r="G1179" i="1" s="1"/>
  <c r="F1181" i="1"/>
  <c r="F1180" i="1" s="1"/>
  <c r="F1179" i="1" s="1"/>
  <c r="I1180" i="1"/>
  <c r="I1179" i="1" s="1"/>
  <c r="K1177" i="1"/>
  <c r="K1176" i="1" s="1"/>
  <c r="K1175" i="1" s="1"/>
  <c r="K1174" i="1" s="1"/>
  <c r="J1177" i="1"/>
  <c r="J1176" i="1" s="1"/>
  <c r="J1175" i="1" s="1"/>
  <c r="J1174" i="1" s="1"/>
  <c r="I1177" i="1"/>
  <c r="I1176" i="1" s="1"/>
  <c r="I1175" i="1" s="1"/>
  <c r="I1174" i="1" s="1"/>
  <c r="H1177" i="1"/>
  <c r="H1176" i="1" s="1"/>
  <c r="H1175" i="1" s="1"/>
  <c r="H1174" i="1" s="1"/>
  <c r="G1177" i="1"/>
  <c r="G1176" i="1" s="1"/>
  <c r="G1175" i="1" s="1"/>
  <c r="G1174" i="1" s="1"/>
  <c r="F1177" i="1"/>
  <c r="F1176" i="1" s="1"/>
  <c r="F1175" i="1" s="1"/>
  <c r="F1174" i="1" s="1"/>
  <c r="K1172" i="1"/>
  <c r="K1171" i="1" s="1"/>
  <c r="K1170" i="1" s="1"/>
  <c r="K1169" i="1" s="1"/>
  <c r="J1172" i="1"/>
  <c r="J1171" i="1" s="1"/>
  <c r="J1170" i="1" s="1"/>
  <c r="J1169" i="1" s="1"/>
  <c r="I1172" i="1"/>
  <c r="I1171" i="1" s="1"/>
  <c r="I1170" i="1" s="1"/>
  <c r="I1169" i="1" s="1"/>
  <c r="H1172" i="1"/>
  <c r="H1171" i="1" s="1"/>
  <c r="H1170" i="1" s="1"/>
  <c r="H1169" i="1" s="1"/>
  <c r="G1172" i="1"/>
  <c r="G1171" i="1" s="1"/>
  <c r="G1170" i="1" s="1"/>
  <c r="G1169" i="1" s="1"/>
  <c r="F1172" i="1"/>
  <c r="F1171" i="1" s="1"/>
  <c r="F1170" i="1" s="1"/>
  <c r="F1169" i="1" s="1"/>
  <c r="K1168" i="1"/>
  <c r="K1167" i="1" s="1"/>
  <c r="K1166" i="1" s="1"/>
  <c r="K1165" i="1" s="1"/>
  <c r="J1168" i="1"/>
  <c r="J1167" i="1" s="1"/>
  <c r="J1166" i="1" s="1"/>
  <c r="J1165" i="1" s="1"/>
  <c r="I1168" i="1"/>
  <c r="I1167" i="1" s="1"/>
  <c r="I1166" i="1" s="1"/>
  <c r="I1165" i="1" s="1"/>
  <c r="H1168" i="1"/>
  <c r="H1167" i="1" s="1"/>
  <c r="H1166" i="1" s="1"/>
  <c r="H1165" i="1" s="1"/>
  <c r="G1168" i="1"/>
  <c r="G1167" i="1" s="1"/>
  <c r="G1166" i="1" s="1"/>
  <c r="G1165" i="1" s="1"/>
  <c r="F1168" i="1"/>
  <c r="F1167" i="1" s="1"/>
  <c r="F1166" i="1" s="1"/>
  <c r="F1165" i="1" s="1"/>
  <c r="K1163" i="1"/>
  <c r="K1162" i="1" s="1"/>
  <c r="K1161" i="1" s="1"/>
  <c r="K1160" i="1" s="1"/>
  <c r="J1163" i="1"/>
  <c r="J1162" i="1" s="1"/>
  <c r="J1161" i="1" s="1"/>
  <c r="J1160" i="1" s="1"/>
  <c r="I1163" i="1"/>
  <c r="I1162" i="1" s="1"/>
  <c r="I1161" i="1" s="1"/>
  <c r="I1160" i="1" s="1"/>
  <c r="H1163" i="1"/>
  <c r="H1162" i="1" s="1"/>
  <c r="H1161" i="1" s="1"/>
  <c r="H1160" i="1" s="1"/>
  <c r="G1163" i="1"/>
  <c r="G1162" i="1" s="1"/>
  <c r="G1161" i="1" s="1"/>
  <c r="G1160" i="1" s="1"/>
  <c r="F1163" i="1"/>
  <c r="F1162" i="1" s="1"/>
  <c r="F1161" i="1" s="1"/>
  <c r="F1160" i="1" s="1"/>
  <c r="K1159" i="1"/>
  <c r="K1158" i="1" s="1"/>
  <c r="K1157" i="1" s="1"/>
  <c r="K1156" i="1" s="1"/>
  <c r="J1159" i="1"/>
  <c r="J1158" i="1" s="1"/>
  <c r="J1157" i="1" s="1"/>
  <c r="J1156" i="1" s="1"/>
  <c r="I1159" i="1"/>
  <c r="I1158" i="1" s="1"/>
  <c r="I1157" i="1" s="1"/>
  <c r="I1156" i="1" s="1"/>
  <c r="H1159" i="1"/>
  <c r="H1158" i="1" s="1"/>
  <c r="H1157" i="1" s="1"/>
  <c r="H1156" i="1" s="1"/>
  <c r="G1159" i="1"/>
  <c r="G1158" i="1" s="1"/>
  <c r="G1157" i="1" s="1"/>
  <c r="G1156" i="1" s="1"/>
  <c r="F1159" i="1"/>
  <c r="F1158" i="1" s="1"/>
  <c r="F1157" i="1" s="1"/>
  <c r="F1156" i="1" s="1"/>
  <c r="K1155" i="1"/>
  <c r="K1154" i="1" s="1"/>
  <c r="K1153" i="1" s="1"/>
  <c r="K1152" i="1" s="1"/>
  <c r="J1155" i="1"/>
  <c r="J1154" i="1" s="1"/>
  <c r="J1153" i="1" s="1"/>
  <c r="J1152" i="1" s="1"/>
  <c r="I1155" i="1"/>
  <c r="I1154" i="1" s="1"/>
  <c r="I1153" i="1" s="1"/>
  <c r="I1152" i="1" s="1"/>
  <c r="H1155" i="1"/>
  <c r="H1154" i="1" s="1"/>
  <c r="H1153" i="1" s="1"/>
  <c r="H1152" i="1" s="1"/>
  <c r="G1155" i="1"/>
  <c r="G1154" i="1" s="1"/>
  <c r="G1153" i="1" s="1"/>
  <c r="G1152" i="1" s="1"/>
  <c r="F1155" i="1"/>
  <c r="F1154" i="1" s="1"/>
  <c r="F1153" i="1" s="1"/>
  <c r="F1152" i="1" s="1"/>
  <c r="K1151" i="1"/>
  <c r="K1150" i="1" s="1"/>
  <c r="K1149" i="1" s="1"/>
  <c r="K1148" i="1" s="1"/>
  <c r="J1151" i="1"/>
  <c r="J1150" i="1" s="1"/>
  <c r="J1149" i="1" s="1"/>
  <c r="J1148" i="1" s="1"/>
  <c r="I1151" i="1"/>
  <c r="I1150" i="1" s="1"/>
  <c r="I1149" i="1" s="1"/>
  <c r="I1148" i="1" s="1"/>
  <c r="H1151" i="1"/>
  <c r="H1150" i="1" s="1"/>
  <c r="H1149" i="1" s="1"/>
  <c r="H1148" i="1" s="1"/>
  <c r="G1151" i="1"/>
  <c r="G1150" i="1" s="1"/>
  <c r="G1149" i="1" s="1"/>
  <c r="G1148" i="1" s="1"/>
  <c r="F1151" i="1"/>
  <c r="F1150" i="1" s="1"/>
  <c r="F1149" i="1" s="1"/>
  <c r="F1148" i="1" s="1"/>
  <c r="K1147" i="1"/>
  <c r="K1146" i="1" s="1"/>
  <c r="K1145" i="1" s="1"/>
  <c r="K1144" i="1" s="1"/>
  <c r="J1147" i="1"/>
  <c r="J1146" i="1" s="1"/>
  <c r="J1145" i="1" s="1"/>
  <c r="J1144" i="1" s="1"/>
  <c r="I1147" i="1"/>
  <c r="I1146" i="1" s="1"/>
  <c r="I1145" i="1" s="1"/>
  <c r="I1144" i="1" s="1"/>
  <c r="H1147" i="1"/>
  <c r="H1146" i="1" s="1"/>
  <c r="H1145" i="1" s="1"/>
  <c r="H1144" i="1" s="1"/>
  <c r="G1147" i="1"/>
  <c r="G1146" i="1" s="1"/>
  <c r="G1145" i="1" s="1"/>
  <c r="G1144" i="1" s="1"/>
  <c r="F1147" i="1"/>
  <c r="F1146" i="1" s="1"/>
  <c r="F1145" i="1" s="1"/>
  <c r="F1144" i="1" s="1"/>
  <c r="K1143" i="1"/>
  <c r="J1143" i="1"/>
  <c r="I1143" i="1"/>
  <c r="H1143" i="1"/>
  <c r="G1143" i="1"/>
  <c r="F1143" i="1"/>
  <c r="K1142" i="1"/>
  <c r="J1142" i="1"/>
  <c r="I1142" i="1"/>
  <c r="H1142" i="1"/>
  <c r="G1142" i="1"/>
  <c r="F1142" i="1"/>
  <c r="K1140" i="1"/>
  <c r="K1139" i="1" s="1"/>
  <c r="J1140" i="1"/>
  <c r="J1139" i="1" s="1"/>
  <c r="I1140" i="1"/>
  <c r="I1139" i="1" s="1"/>
  <c r="H1140" i="1"/>
  <c r="H1139" i="1" s="1"/>
  <c r="G1140" i="1"/>
  <c r="G1139" i="1" s="1"/>
  <c r="F1140" i="1"/>
  <c r="F1139" i="1" s="1"/>
  <c r="K1137" i="1"/>
  <c r="J1137" i="1"/>
  <c r="I1137" i="1"/>
  <c r="H1137" i="1"/>
  <c r="G1137" i="1"/>
  <c r="F1137" i="1"/>
  <c r="K1136" i="1"/>
  <c r="J1136" i="1"/>
  <c r="I1136" i="1"/>
  <c r="H1136" i="1"/>
  <c r="G1136" i="1"/>
  <c r="F1136" i="1"/>
  <c r="K1132" i="1"/>
  <c r="K1131" i="1" s="1"/>
  <c r="K1130" i="1" s="1"/>
  <c r="J1132" i="1"/>
  <c r="J1131" i="1" s="1"/>
  <c r="J1130" i="1" s="1"/>
  <c r="I1132" i="1"/>
  <c r="I1131" i="1" s="1"/>
  <c r="I1130" i="1" s="1"/>
  <c r="H1132" i="1"/>
  <c r="H1131" i="1" s="1"/>
  <c r="H1130" i="1" s="1"/>
  <c r="G1132" i="1"/>
  <c r="G1131" i="1" s="1"/>
  <c r="G1130" i="1" s="1"/>
  <c r="F1132" i="1"/>
  <c r="F1131" i="1" s="1"/>
  <c r="F1130" i="1" s="1"/>
  <c r="K1129" i="1"/>
  <c r="K1128" i="1" s="1"/>
  <c r="K1127" i="1" s="1"/>
  <c r="J1129" i="1"/>
  <c r="J1128" i="1" s="1"/>
  <c r="J1127" i="1" s="1"/>
  <c r="I1129" i="1"/>
  <c r="I1128" i="1" s="1"/>
  <c r="I1127" i="1" s="1"/>
  <c r="H1129" i="1"/>
  <c r="H1128" i="1" s="1"/>
  <c r="H1127" i="1" s="1"/>
  <c r="G1129" i="1"/>
  <c r="G1128" i="1" s="1"/>
  <c r="G1127" i="1" s="1"/>
  <c r="F1129" i="1"/>
  <c r="F1128" i="1" s="1"/>
  <c r="F1127" i="1" s="1"/>
  <c r="K1125" i="1"/>
  <c r="K1124" i="1" s="1"/>
  <c r="K1123" i="1" s="1"/>
  <c r="K1122" i="1" s="1"/>
  <c r="J1125" i="1"/>
  <c r="J1124" i="1" s="1"/>
  <c r="J1123" i="1" s="1"/>
  <c r="J1122" i="1" s="1"/>
  <c r="I1125" i="1"/>
  <c r="H1125" i="1"/>
  <c r="H1124" i="1" s="1"/>
  <c r="H1123" i="1" s="1"/>
  <c r="H1122" i="1" s="1"/>
  <c r="G1125" i="1"/>
  <c r="G1124" i="1" s="1"/>
  <c r="G1123" i="1" s="1"/>
  <c r="G1122" i="1" s="1"/>
  <c r="F1125" i="1"/>
  <c r="F1124" i="1" s="1"/>
  <c r="F1123" i="1" s="1"/>
  <c r="F1122" i="1" s="1"/>
  <c r="I1124" i="1"/>
  <c r="I1123" i="1" s="1"/>
  <c r="I1122" i="1" s="1"/>
  <c r="K1121" i="1"/>
  <c r="K1120" i="1" s="1"/>
  <c r="K1119" i="1" s="1"/>
  <c r="J1121" i="1"/>
  <c r="J1120" i="1" s="1"/>
  <c r="J1119" i="1" s="1"/>
  <c r="I1121" i="1"/>
  <c r="I1120" i="1" s="1"/>
  <c r="I1119" i="1" s="1"/>
  <c r="H1121" i="1"/>
  <c r="H1120" i="1" s="1"/>
  <c r="H1119" i="1" s="1"/>
  <c r="G1121" i="1"/>
  <c r="G1120" i="1" s="1"/>
  <c r="G1119" i="1" s="1"/>
  <c r="F1121" i="1"/>
  <c r="F1120" i="1" s="1"/>
  <c r="F1119" i="1" s="1"/>
  <c r="K1118" i="1"/>
  <c r="K1117" i="1" s="1"/>
  <c r="K1116" i="1" s="1"/>
  <c r="J1118" i="1"/>
  <c r="J1117" i="1" s="1"/>
  <c r="J1116" i="1" s="1"/>
  <c r="I1118" i="1"/>
  <c r="I1117" i="1" s="1"/>
  <c r="I1116" i="1" s="1"/>
  <c r="H1118" i="1"/>
  <c r="H1117" i="1" s="1"/>
  <c r="H1116" i="1" s="1"/>
  <c r="G1118" i="1"/>
  <c r="G1117" i="1" s="1"/>
  <c r="G1116" i="1" s="1"/>
  <c r="F1118" i="1"/>
  <c r="F1117" i="1" s="1"/>
  <c r="F1116" i="1" s="1"/>
  <c r="K1114" i="1"/>
  <c r="K1113" i="1" s="1"/>
  <c r="K1112" i="1" s="1"/>
  <c r="J1114" i="1"/>
  <c r="J1113" i="1" s="1"/>
  <c r="J1112" i="1" s="1"/>
  <c r="I1114" i="1"/>
  <c r="I1113" i="1" s="1"/>
  <c r="I1112" i="1" s="1"/>
  <c r="H1114" i="1"/>
  <c r="H1113" i="1" s="1"/>
  <c r="H1112" i="1" s="1"/>
  <c r="G1114" i="1"/>
  <c r="G1113" i="1" s="1"/>
  <c r="G1112" i="1" s="1"/>
  <c r="F1114" i="1"/>
  <c r="F1113" i="1" s="1"/>
  <c r="F1112" i="1" s="1"/>
  <c r="K1111" i="1"/>
  <c r="K1110" i="1" s="1"/>
  <c r="K1109" i="1" s="1"/>
  <c r="J1111" i="1"/>
  <c r="J1110" i="1" s="1"/>
  <c r="J1109" i="1" s="1"/>
  <c r="I1111" i="1"/>
  <c r="I1110" i="1" s="1"/>
  <c r="I1109" i="1" s="1"/>
  <c r="H1111" i="1"/>
  <c r="H1110" i="1" s="1"/>
  <c r="H1109" i="1" s="1"/>
  <c r="G1111" i="1"/>
  <c r="G1110" i="1" s="1"/>
  <c r="G1109" i="1" s="1"/>
  <c r="F1111" i="1"/>
  <c r="F1110" i="1" s="1"/>
  <c r="F1109" i="1" s="1"/>
  <c r="K1107" i="1"/>
  <c r="K1106" i="1" s="1"/>
  <c r="K1105" i="1" s="1"/>
  <c r="K1104" i="1" s="1"/>
  <c r="J1107" i="1"/>
  <c r="J1106" i="1" s="1"/>
  <c r="J1105" i="1" s="1"/>
  <c r="J1104" i="1" s="1"/>
  <c r="I1107" i="1"/>
  <c r="H1107" i="1"/>
  <c r="H1106" i="1" s="1"/>
  <c r="H1105" i="1" s="1"/>
  <c r="H1104" i="1" s="1"/>
  <c r="G1107" i="1"/>
  <c r="G1106" i="1" s="1"/>
  <c r="G1105" i="1" s="1"/>
  <c r="G1104" i="1" s="1"/>
  <c r="F1107" i="1"/>
  <c r="F1106" i="1" s="1"/>
  <c r="F1105" i="1" s="1"/>
  <c r="F1104" i="1" s="1"/>
  <c r="I1106" i="1"/>
  <c r="I1105" i="1" s="1"/>
  <c r="I1104" i="1" s="1"/>
  <c r="K1103" i="1"/>
  <c r="K1102" i="1" s="1"/>
  <c r="K1101" i="1" s="1"/>
  <c r="K1100" i="1" s="1"/>
  <c r="J1103" i="1"/>
  <c r="J1102" i="1" s="1"/>
  <c r="J1101" i="1" s="1"/>
  <c r="J1100" i="1" s="1"/>
  <c r="I1103" i="1"/>
  <c r="H1103" i="1"/>
  <c r="H1102" i="1" s="1"/>
  <c r="H1101" i="1" s="1"/>
  <c r="H1100" i="1" s="1"/>
  <c r="G1103" i="1"/>
  <c r="G1102" i="1" s="1"/>
  <c r="G1101" i="1" s="1"/>
  <c r="G1100" i="1" s="1"/>
  <c r="F1103" i="1"/>
  <c r="F1102" i="1" s="1"/>
  <c r="F1101" i="1" s="1"/>
  <c r="F1100" i="1" s="1"/>
  <c r="I1102" i="1"/>
  <c r="I1101" i="1" s="1"/>
  <c r="I1100" i="1" s="1"/>
  <c r="K1099" i="1"/>
  <c r="K1098" i="1" s="1"/>
  <c r="K1097" i="1" s="1"/>
  <c r="K1096" i="1" s="1"/>
  <c r="J1099" i="1"/>
  <c r="J1098" i="1" s="1"/>
  <c r="J1097" i="1" s="1"/>
  <c r="J1096" i="1" s="1"/>
  <c r="I1099" i="1"/>
  <c r="H1099" i="1"/>
  <c r="H1098" i="1" s="1"/>
  <c r="H1097" i="1" s="1"/>
  <c r="H1096" i="1" s="1"/>
  <c r="G1099" i="1"/>
  <c r="G1098" i="1" s="1"/>
  <c r="G1097" i="1" s="1"/>
  <c r="G1096" i="1" s="1"/>
  <c r="F1099" i="1"/>
  <c r="F1098" i="1" s="1"/>
  <c r="F1097" i="1" s="1"/>
  <c r="F1096" i="1" s="1"/>
  <c r="I1098" i="1"/>
  <c r="I1097" i="1" s="1"/>
  <c r="I1096" i="1" s="1"/>
  <c r="K1095" i="1"/>
  <c r="K1094" i="1" s="1"/>
  <c r="K1093" i="1" s="1"/>
  <c r="K1092" i="1" s="1"/>
  <c r="J1095" i="1"/>
  <c r="J1094" i="1" s="1"/>
  <c r="J1093" i="1" s="1"/>
  <c r="J1092" i="1" s="1"/>
  <c r="I1095" i="1"/>
  <c r="I1094" i="1" s="1"/>
  <c r="I1093" i="1" s="1"/>
  <c r="I1092" i="1" s="1"/>
  <c r="H1095" i="1"/>
  <c r="H1094" i="1" s="1"/>
  <c r="H1093" i="1" s="1"/>
  <c r="H1092" i="1" s="1"/>
  <c r="G1095" i="1"/>
  <c r="G1094" i="1" s="1"/>
  <c r="G1093" i="1" s="1"/>
  <c r="G1092" i="1" s="1"/>
  <c r="F1095" i="1"/>
  <c r="F1094" i="1" s="1"/>
  <c r="F1093" i="1" s="1"/>
  <c r="F1092" i="1" s="1"/>
  <c r="K1091" i="1"/>
  <c r="K1090" i="1" s="1"/>
  <c r="K1089" i="1" s="1"/>
  <c r="K1088" i="1" s="1"/>
  <c r="J1091" i="1"/>
  <c r="J1090" i="1" s="1"/>
  <c r="J1089" i="1" s="1"/>
  <c r="J1088" i="1" s="1"/>
  <c r="I1091" i="1"/>
  <c r="H1091" i="1"/>
  <c r="H1090" i="1" s="1"/>
  <c r="H1089" i="1" s="1"/>
  <c r="H1088" i="1" s="1"/>
  <c r="G1091" i="1"/>
  <c r="G1090" i="1" s="1"/>
  <c r="G1089" i="1" s="1"/>
  <c r="G1088" i="1" s="1"/>
  <c r="F1091" i="1"/>
  <c r="F1090" i="1" s="1"/>
  <c r="F1089" i="1" s="1"/>
  <c r="F1088" i="1" s="1"/>
  <c r="I1090" i="1"/>
  <c r="I1089" i="1" s="1"/>
  <c r="I1088" i="1" s="1"/>
  <c r="K1087" i="1"/>
  <c r="K1086" i="1" s="1"/>
  <c r="K1085" i="1" s="1"/>
  <c r="J1087" i="1"/>
  <c r="J1086" i="1" s="1"/>
  <c r="J1085" i="1" s="1"/>
  <c r="I1087" i="1"/>
  <c r="H1087" i="1"/>
  <c r="H1086" i="1" s="1"/>
  <c r="H1085" i="1" s="1"/>
  <c r="G1087" i="1"/>
  <c r="G1086" i="1" s="1"/>
  <c r="G1085" i="1" s="1"/>
  <c r="F1087" i="1"/>
  <c r="F1086" i="1" s="1"/>
  <c r="F1085" i="1" s="1"/>
  <c r="I1086" i="1"/>
  <c r="I1085" i="1" s="1"/>
  <c r="K1084" i="1"/>
  <c r="K1083" i="1" s="1"/>
  <c r="K1082" i="1" s="1"/>
  <c r="J1084" i="1"/>
  <c r="J1083" i="1" s="1"/>
  <c r="J1082" i="1" s="1"/>
  <c r="I1084" i="1"/>
  <c r="I1083" i="1" s="1"/>
  <c r="I1082" i="1" s="1"/>
  <c r="H1084" i="1"/>
  <c r="H1083" i="1" s="1"/>
  <c r="H1082" i="1" s="1"/>
  <c r="G1084" i="1"/>
  <c r="G1083" i="1" s="1"/>
  <c r="G1082" i="1" s="1"/>
  <c r="F1084" i="1"/>
  <c r="F1083" i="1" s="1"/>
  <c r="F1082" i="1" s="1"/>
  <c r="K1080" i="1"/>
  <c r="K1079" i="1" s="1"/>
  <c r="K1078" i="1" s="1"/>
  <c r="K1077" i="1" s="1"/>
  <c r="J1080" i="1"/>
  <c r="J1079" i="1" s="1"/>
  <c r="J1078" i="1" s="1"/>
  <c r="J1077" i="1" s="1"/>
  <c r="I1080" i="1"/>
  <c r="I1079" i="1" s="1"/>
  <c r="I1078" i="1" s="1"/>
  <c r="I1077" i="1" s="1"/>
  <c r="H1080" i="1"/>
  <c r="H1079" i="1" s="1"/>
  <c r="H1078" i="1" s="1"/>
  <c r="H1077" i="1" s="1"/>
  <c r="G1080" i="1"/>
  <c r="G1079" i="1" s="1"/>
  <c r="G1078" i="1" s="1"/>
  <c r="G1077" i="1" s="1"/>
  <c r="F1080" i="1"/>
  <c r="F1079" i="1" s="1"/>
  <c r="F1078" i="1" s="1"/>
  <c r="F1077" i="1" s="1"/>
  <c r="K1076" i="1"/>
  <c r="K1075" i="1" s="1"/>
  <c r="K1074" i="1" s="1"/>
  <c r="K1073" i="1" s="1"/>
  <c r="J1076" i="1"/>
  <c r="J1075" i="1" s="1"/>
  <c r="J1074" i="1" s="1"/>
  <c r="J1073" i="1" s="1"/>
  <c r="I1076" i="1"/>
  <c r="I1075" i="1" s="1"/>
  <c r="I1074" i="1" s="1"/>
  <c r="I1073" i="1" s="1"/>
  <c r="H1076" i="1"/>
  <c r="H1075" i="1" s="1"/>
  <c r="H1074" i="1" s="1"/>
  <c r="H1073" i="1" s="1"/>
  <c r="G1076" i="1"/>
  <c r="G1075" i="1" s="1"/>
  <c r="G1074" i="1" s="1"/>
  <c r="G1073" i="1" s="1"/>
  <c r="F1076" i="1"/>
  <c r="F1075" i="1" s="1"/>
  <c r="F1074" i="1" s="1"/>
  <c r="F1073" i="1" s="1"/>
  <c r="K1072" i="1"/>
  <c r="K1071" i="1" s="1"/>
  <c r="K1070" i="1" s="1"/>
  <c r="K1069" i="1" s="1"/>
  <c r="J1072" i="1"/>
  <c r="J1071" i="1" s="1"/>
  <c r="J1070" i="1" s="1"/>
  <c r="J1069" i="1" s="1"/>
  <c r="I1072" i="1"/>
  <c r="I1071" i="1" s="1"/>
  <c r="I1070" i="1" s="1"/>
  <c r="I1069" i="1" s="1"/>
  <c r="H1072" i="1"/>
  <c r="H1071" i="1" s="1"/>
  <c r="H1070" i="1" s="1"/>
  <c r="H1069" i="1" s="1"/>
  <c r="G1072" i="1"/>
  <c r="G1071" i="1" s="1"/>
  <c r="G1070" i="1" s="1"/>
  <c r="G1069" i="1" s="1"/>
  <c r="F1072" i="1"/>
  <c r="F1071" i="1" s="1"/>
  <c r="F1070" i="1" s="1"/>
  <c r="F1069" i="1" s="1"/>
  <c r="K1068" i="1"/>
  <c r="K1067" i="1" s="1"/>
  <c r="K1066" i="1" s="1"/>
  <c r="K1065" i="1" s="1"/>
  <c r="J1068" i="1"/>
  <c r="J1067" i="1" s="1"/>
  <c r="J1066" i="1" s="1"/>
  <c r="J1065" i="1" s="1"/>
  <c r="I1068" i="1"/>
  <c r="I1067" i="1" s="1"/>
  <c r="I1066" i="1" s="1"/>
  <c r="I1065" i="1" s="1"/>
  <c r="H1068" i="1"/>
  <c r="H1067" i="1" s="1"/>
  <c r="H1066" i="1" s="1"/>
  <c r="H1065" i="1" s="1"/>
  <c r="G1068" i="1"/>
  <c r="G1067" i="1" s="1"/>
  <c r="G1066" i="1" s="1"/>
  <c r="G1065" i="1" s="1"/>
  <c r="F1068" i="1"/>
  <c r="F1067" i="1" s="1"/>
  <c r="F1066" i="1" s="1"/>
  <c r="F1065" i="1" s="1"/>
  <c r="K1064" i="1"/>
  <c r="K1063" i="1" s="1"/>
  <c r="K1062" i="1" s="1"/>
  <c r="J1064" i="1"/>
  <c r="J1063" i="1" s="1"/>
  <c r="J1062" i="1" s="1"/>
  <c r="I1064" i="1"/>
  <c r="I1063" i="1" s="1"/>
  <c r="I1062" i="1" s="1"/>
  <c r="H1064" i="1"/>
  <c r="H1063" i="1" s="1"/>
  <c r="H1062" i="1" s="1"/>
  <c r="G1064" i="1"/>
  <c r="G1063" i="1" s="1"/>
  <c r="G1062" i="1" s="1"/>
  <c r="F1064" i="1"/>
  <c r="F1063" i="1" s="1"/>
  <c r="F1062" i="1" s="1"/>
  <c r="K1061" i="1"/>
  <c r="K1060" i="1" s="1"/>
  <c r="K1059" i="1" s="1"/>
  <c r="J1061" i="1"/>
  <c r="J1060" i="1" s="1"/>
  <c r="J1059" i="1" s="1"/>
  <c r="I1061" i="1"/>
  <c r="I1060" i="1" s="1"/>
  <c r="I1059" i="1" s="1"/>
  <c r="H1061" i="1"/>
  <c r="H1060" i="1" s="1"/>
  <c r="H1059" i="1" s="1"/>
  <c r="G1061" i="1"/>
  <c r="G1060" i="1" s="1"/>
  <c r="G1059" i="1" s="1"/>
  <c r="F1061" i="1"/>
  <c r="F1060" i="1" s="1"/>
  <c r="F1059" i="1" s="1"/>
  <c r="K1057" i="1"/>
  <c r="K1056" i="1" s="1"/>
  <c r="K1055" i="1" s="1"/>
  <c r="K1054" i="1" s="1"/>
  <c r="J1057" i="1"/>
  <c r="J1056" i="1" s="1"/>
  <c r="J1055" i="1" s="1"/>
  <c r="J1054" i="1" s="1"/>
  <c r="I1057" i="1"/>
  <c r="I1056" i="1" s="1"/>
  <c r="I1055" i="1" s="1"/>
  <c r="I1054" i="1" s="1"/>
  <c r="H1057" i="1"/>
  <c r="H1056" i="1" s="1"/>
  <c r="H1055" i="1" s="1"/>
  <c r="H1054" i="1" s="1"/>
  <c r="G1057" i="1"/>
  <c r="G1056" i="1" s="1"/>
  <c r="G1055" i="1" s="1"/>
  <c r="G1054" i="1" s="1"/>
  <c r="F1057" i="1"/>
  <c r="F1056" i="1" s="1"/>
  <c r="F1055" i="1" s="1"/>
  <c r="F1054" i="1" s="1"/>
  <c r="K1052" i="1"/>
  <c r="K1051" i="1" s="1"/>
  <c r="K1050" i="1" s="1"/>
  <c r="K1049" i="1" s="1"/>
  <c r="J1052" i="1"/>
  <c r="J1051" i="1" s="1"/>
  <c r="J1050" i="1" s="1"/>
  <c r="J1049" i="1" s="1"/>
  <c r="I1052" i="1"/>
  <c r="I1051" i="1" s="1"/>
  <c r="I1050" i="1" s="1"/>
  <c r="I1049" i="1" s="1"/>
  <c r="H1052" i="1"/>
  <c r="H1051" i="1" s="1"/>
  <c r="H1050" i="1" s="1"/>
  <c r="H1049" i="1" s="1"/>
  <c r="G1052" i="1"/>
  <c r="G1051" i="1" s="1"/>
  <c r="G1050" i="1" s="1"/>
  <c r="G1049" i="1" s="1"/>
  <c r="F1052" i="1"/>
  <c r="F1051" i="1" s="1"/>
  <c r="F1050" i="1" s="1"/>
  <c r="F1049" i="1" s="1"/>
  <c r="K1048" i="1"/>
  <c r="K1047" i="1" s="1"/>
  <c r="K1046" i="1" s="1"/>
  <c r="J1048" i="1"/>
  <c r="J1047" i="1" s="1"/>
  <c r="J1046" i="1" s="1"/>
  <c r="I1048" i="1"/>
  <c r="I1047" i="1" s="1"/>
  <c r="I1046" i="1" s="1"/>
  <c r="H1048" i="1"/>
  <c r="H1047" i="1" s="1"/>
  <c r="H1046" i="1" s="1"/>
  <c r="G1048" i="1"/>
  <c r="G1047" i="1" s="1"/>
  <c r="G1046" i="1" s="1"/>
  <c r="F1048" i="1"/>
  <c r="F1047" i="1" s="1"/>
  <c r="F1046" i="1" s="1"/>
  <c r="K1045" i="1"/>
  <c r="K1044" i="1" s="1"/>
  <c r="K1043" i="1" s="1"/>
  <c r="J1045" i="1"/>
  <c r="J1044" i="1" s="1"/>
  <c r="J1043" i="1" s="1"/>
  <c r="I1045" i="1"/>
  <c r="H1045" i="1"/>
  <c r="H1044" i="1" s="1"/>
  <c r="H1043" i="1" s="1"/>
  <c r="G1045" i="1"/>
  <c r="G1044" i="1" s="1"/>
  <c r="G1043" i="1" s="1"/>
  <c r="F1045" i="1"/>
  <c r="F1044" i="1" s="1"/>
  <c r="F1043" i="1" s="1"/>
  <c r="I1044" i="1"/>
  <c r="I1043" i="1" s="1"/>
  <c r="K1041" i="1"/>
  <c r="K1040" i="1" s="1"/>
  <c r="K1039" i="1" s="1"/>
  <c r="K1038" i="1" s="1"/>
  <c r="J1041" i="1"/>
  <c r="J1040" i="1" s="1"/>
  <c r="J1039" i="1" s="1"/>
  <c r="J1038" i="1" s="1"/>
  <c r="I1041" i="1"/>
  <c r="I1040" i="1" s="1"/>
  <c r="I1039" i="1" s="1"/>
  <c r="I1038" i="1" s="1"/>
  <c r="H1041" i="1"/>
  <c r="H1040" i="1" s="1"/>
  <c r="H1039" i="1" s="1"/>
  <c r="H1038" i="1" s="1"/>
  <c r="G1041" i="1"/>
  <c r="G1040" i="1" s="1"/>
  <c r="G1039" i="1" s="1"/>
  <c r="G1038" i="1" s="1"/>
  <c r="F1041" i="1"/>
  <c r="F1040" i="1" s="1"/>
  <c r="F1039" i="1" s="1"/>
  <c r="F1038" i="1" s="1"/>
  <c r="K1037" i="1"/>
  <c r="K1036" i="1" s="1"/>
  <c r="K1035" i="1" s="1"/>
  <c r="K1034" i="1" s="1"/>
  <c r="J1037" i="1"/>
  <c r="J1036" i="1" s="1"/>
  <c r="J1035" i="1" s="1"/>
  <c r="J1034" i="1" s="1"/>
  <c r="I1037" i="1"/>
  <c r="I1036" i="1" s="1"/>
  <c r="I1035" i="1" s="1"/>
  <c r="I1034" i="1" s="1"/>
  <c r="H1037" i="1"/>
  <c r="H1036" i="1" s="1"/>
  <c r="H1035" i="1" s="1"/>
  <c r="H1034" i="1" s="1"/>
  <c r="G1037" i="1"/>
  <c r="G1036" i="1" s="1"/>
  <c r="G1035" i="1" s="1"/>
  <c r="G1034" i="1" s="1"/>
  <c r="F1037" i="1"/>
  <c r="F1036" i="1" s="1"/>
  <c r="F1035" i="1" s="1"/>
  <c r="F1034" i="1" s="1"/>
  <c r="K1033" i="1"/>
  <c r="K1032" i="1" s="1"/>
  <c r="K1031" i="1" s="1"/>
  <c r="K1030" i="1" s="1"/>
  <c r="J1033" i="1"/>
  <c r="J1032" i="1" s="1"/>
  <c r="J1031" i="1" s="1"/>
  <c r="J1030" i="1" s="1"/>
  <c r="I1033" i="1"/>
  <c r="I1032" i="1" s="1"/>
  <c r="I1031" i="1" s="1"/>
  <c r="I1030" i="1" s="1"/>
  <c r="H1033" i="1"/>
  <c r="H1032" i="1" s="1"/>
  <c r="H1031" i="1" s="1"/>
  <c r="H1030" i="1" s="1"/>
  <c r="G1033" i="1"/>
  <c r="G1032" i="1" s="1"/>
  <c r="G1031" i="1" s="1"/>
  <c r="G1030" i="1" s="1"/>
  <c r="F1033" i="1"/>
  <c r="F1032" i="1" s="1"/>
  <c r="F1031" i="1" s="1"/>
  <c r="F1030" i="1" s="1"/>
  <c r="K1027" i="1"/>
  <c r="K1026" i="1" s="1"/>
  <c r="K1025" i="1" s="1"/>
  <c r="K1024" i="1" s="1"/>
  <c r="K1023" i="1" s="1"/>
  <c r="J1027" i="1"/>
  <c r="J1026" i="1" s="1"/>
  <c r="J1025" i="1" s="1"/>
  <c r="J1024" i="1" s="1"/>
  <c r="J1023" i="1" s="1"/>
  <c r="I1027" i="1"/>
  <c r="I1026" i="1" s="1"/>
  <c r="I1025" i="1" s="1"/>
  <c r="I1024" i="1" s="1"/>
  <c r="I1023" i="1" s="1"/>
  <c r="H1027" i="1"/>
  <c r="H1026" i="1" s="1"/>
  <c r="H1025" i="1" s="1"/>
  <c r="H1024" i="1" s="1"/>
  <c r="H1023" i="1" s="1"/>
  <c r="G1027" i="1"/>
  <c r="G1026" i="1" s="1"/>
  <c r="G1025" i="1" s="1"/>
  <c r="G1024" i="1" s="1"/>
  <c r="G1023" i="1" s="1"/>
  <c r="F1027" i="1"/>
  <c r="F1026" i="1" s="1"/>
  <c r="F1025" i="1" s="1"/>
  <c r="F1024" i="1" s="1"/>
  <c r="F1023" i="1" s="1"/>
  <c r="K1022" i="1"/>
  <c r="K1021" i="1" s="1"/>
  <c r="K1020" i="1" s="1"/>
  <c r="K1019" i="1" s="1"/>
  <c r="K1018" i="1" s="1"/>
  <c r="J1022" i="1"/>
  <c r="J1021" i="1" s="1"/>
  <c r="J1020" i="1" s="1"/>
  <c r="J1019" i="1" s="1"/>
  <c r="J1018" i="1" s="1"/>
  <c r="I1022" i="1"/>
  <c r="I1021" i="1" s="1"/>
  <c r="I1020" i="1" s="1"/>
  <c r="I1019" i="1" s="1"/>
  <c r="I1018" i="1" s="1"/>
  <c r="H1022" i="1"/>
  <c r="H1021" i="1" s="1"/>
  <c r="H1020" i="1" s="1"/>
  <c r="H1019" i="1" s="1"/>
  <c r="H1018" i="1" s="1"/>
  <c r="G1022" i="1"/>
  <c r="G1021" i="1" s="1"/>
  <c r="G1020" i="1" s="1"/>
  <c r="G1019" i="1" s="1"/>
  <c r="G1018" i="1" s="1"/>
  <c r="F1022" i="1"/>
  <c r="F1021" i="1" s="1"/>
  <c r="F1020" i="1" s="1"/>
  <c r="F1019" i="1" s="1"/>
  <c r="F1018" i="1" s="1"/>
  <c r="K1017" i="1"/>
  <c r="K1016" i="1" s="1"/>
  <c r="K1015" i="1" s="1"/>
  <c r="K1014" i="1" s="1"/>
  <c r="K1013" i="1" s="1"/>
  <c r="J1017" i="1"/>
  <c r="J1016" i="1" s="1"/>
  <c r="J1015" i="1" s="1"/>
  <c r="J1014" i="1" s="1"/>
  <c r="J1013" i="1" s="1"/>
  <c r="I1017" i="1"/>
  <c r="H1017" i="1"/>
  <c r="H1016" i="1" s="1"/>
  <c r="H1015" i="1" s="1"/>
  <c r="H1014" i="1" s="1"/>
  <c r="H1013" i="1" s="1"/>
  <c r="G1017" i="1"/>
  <c r="G1016" i="1" s="1"/>
  <c r="G1015" i="1" s="1"/>
  <c r="G1014" i="1" s="1"/>
  <c r="G1013" i="1" s="1"/>
  <c r="F1017" i="1"/>
  <c r="F1016" i="1" s="1"/>
  <c r="F1015" i="1" s="1"/>
  <c r="F1014" i="1" s="1"/>
  <c r="F1013" i="1" s="1"/>
  <c r="I1016" i="1"/>
  <c r="I1015" i="1" s="1"/>
  <c r="I1014" i="1" s="1"/>
  <c r="I1013" i="1" s="1"/>
  <c r="K1011" i="1"/>
  <c r="K1010" i="1" s="1"/>
  <c r="K1009" i="1" s="1"/>
  <c r="K1008" i="1" s="1"/>
  <c r="K1007" i="1" s="1"/>
  <c r="K1006" i="1" s="1"/>
  <c r="J1011" i="1"/>
  <c r="J1010" i="1" s="1"/>
  <c r="J1009" i="1" s="1"/>
  <c r="J1008" i="1" s="1"/>
  <c r="J1007" i="1" s="1"/>
  <c r="J1006" i="1" s="1"/>
  <c r="I1011" i="1"/>
  <c r="H1011" i="1"/>
  <c r="H1010" i="1" s="1"/>
  <c r="H1009" i="1" s="1"/>
  <c r="H1008" i="1" s="1"/>
  <c r="H1007" i="1" s="1"/>
  <c r="H1006" i="1" s="1"/>
  <c r="G1011" i="1"/>
  <c r="G1010" i="1" s="1"/>
  <c r="G1009" i="1" s="1"/>
  <c r="G1008" i="1" s="1"/>
  <c r="G1007" i="1" s="1"/>
  <c r="G1006" i="1" s="1"/>
  <c r="F1011" i="1"/>
  <c r="F1010" i="1" s="1"/>
  <c r="F1009" i="1" s="1"/>
  <c r="F1008" i="1" s="1"/>
  <c r="F1007" i="1" s="1"/>
  <c r="F1006" i="1" s="1"/>
  <c r="I1010" i="1"/>
  <c r="I1009" i="1" s="1"/>
  <c r="I1008" i="1" s="1"/>
  <c r="I1007" i="1" s="1"/>
  <c r="I1006" i="1" s="1"/>
  <c r="K1005" i="1"/>
  <c r="K1004" i="1" s="1"/>
  <c r="K1003" i="1" s="1"/>
  <c r="K1002" i="1" s="1"/>
  <c r="K1001" i="1" s="1"/>
  <c r="K1000" i="1" s="1"/>
  <c r="J1005" i="1"/>
  <c r="J1004" i="1" s="1"/>
  <c r="J1003" i="1" s="1"/>
  <c r="J1002" i="1" s="1"/>
  <c r="J1001" i="1" s="1"/>
  <c r="J1000" i="1" s="1"/>
  <c r="I1005" i="1"/>
  <c r="I1004" i="1" s="1"/>
  <c r="I1003" i="1" s="1"/>
  <c r="I1002" i="1" s="1"/>
  <c r="I1001" i="1" s="1"/>
  <c r="I1000" i="1" s="1"/>
  <c r="H1005" i="1"/>
  <c r="H1004" i="1" s="1"/>
  <c r="H1003" i="1" s="1"/>
  <c r="H1002" i="1" s="1"/>
  <c r="H1001" i="1" s="1"/>
  <c r="H1000" i="1" s="1"/>
  <c r="G1005" i="1"/>
  <c r="G1004" i="1" s="1"/>
  <c r="G1003" i="1" s="1"/>
  <c r="G1002" i="1" s="1"/>
  <c r="G1001" i="1" s="1"/>
  <c r="G1000" i="1" s="1"/>
  <c r="F1005" i="1"/>
  <c r="F1004" i="1" s="1"/>
  <c r="F1003" i="1" s="1"/>
  <c r="F1002" i="1" s="1"/>
  <c r="F1001" i="1" s="1"/>
  <c r="F1000" i="1" s="1"/>
  <c r="K999" i="1"/>
  <c r="K998" i="1" s="1"/>
  <c r="K997" i="1" s="1"/>
  <c r="K996" i="1" s="1"/>
  <c r="K995" i="1" s="1"/>
  <c r="J999" i="1"/>
  <c r="J998" i="1" s="1"/>
  <c r="J997" i="1" s="1"/>
  <c r="J996" i="1" s="1"/>
  <c r="J995" i="1" s="1"/>
  <c r="I999" i="1"/>
  <c r="I998" i="1" s="1"/>
  <c r="I997" i="1" s="1"/>
  <c r="I996" i="1" s="1"/>
  <c r="I995" i="1" s="1"/>
  <c r="H999" i="1"/>
  <c r="H998" i="1" s="1"/>
  <c r="H997" i="1" s="1"/>
  <c r="H996" i="1" s="1"/>
  <c r="H995" i="1" s="1"/>
  <c r="G999" i="1"/>
  <c r="G998" i="1" s="1"/>
  <c r="G997" i="1" s="1"/>
  <c r="G996" i="1" s="1"/>
  <c r="G995" i="1" s="1"/>
  <c r="F999" i="1"/>
  <c r="F998" i="1" s="1"/>
  <c r="F997" i="1" s="1"/>
  <c r="F996" i="1" s="1"/>
  <c r="F995" i="1" s="1"/>
  <c r="K994" i="1"/>
  <c r="K993" i="1" s="1"/>
  <c r="K992" i="1" s="1"/>
  <c r="K991" i="1" s="1"/>
  <c r="K990" i="1" s="1"/>
  <c r="J994" i="1"/>
  <c r="J993" i="1" s="1"/>
  <c r="J992" i="1" s="1"/>
  <c r="J991" i="1" s="1"/>
  <c r="J990" i="1" s="1"/>
  <c r="I994" i="1"/>
  <c r="I993" i="1" s="1"/>
  <c r="I992" i="1" s="1"/>
  <c r="I991" i="1" s="1"/>
  <c r="I990" i="1" s="1"/>
  <c r="H994" i="1"/>
  <c r="H993" i="1" s="1"/>
  <c r="H992" i="1" s="1"/>
  <c r="H991" i="1" s="1"/>
  <c r="H990" i="1" s="1"/>
  <c r="G994" i="1"/>
  <c r="G993" i="1" s="1"/>
  <c r="G992" i="1" s="1"/>
  <c r="G991" i="1" s="1"/>
  <c r="G990" i="1" s="1"/>
  <c r="F994" i="1"/>
  <c r="F993" i="1" s="1"/>
  <c r="F992" i="1" s="1"/>
  <c r="F991" i="1" s="1"/>
  <c r="F990" i="1" s="1"/>
  <c r="K987" i="1"/>
  <c r="K986" i="1" s="1"/>
  <c r="K985" i="1" s="1"/>
  <c r="K984" i="1" s="1"/>
  <c r="J987" i="1"/>
  <c r="J986" i="1" s="1"/>
  <c r="J985" i="1" s="1"/>
  <c r="J984" i="1" s="1"/>
  <c r="I987" i="1"/>
  <c r="I986" i="1" s="1"/>
  <c r="I985" i="1" s="1"/>
  <c r="I984" i="1" s="1"/>
  <c r="H987" i="1"/>
  <c r="H986" i="1" s="1"/>
  <c r="H985" i="1" s="1"/>
  <c r="H984" i="1" s="1"/>
  <c r="G987" i="1"/>
  <c r="G986" i="1" s="1"/>
  <c r="G985" i="1" s="1"/>
  <c r="G984" i="1" s="1"/>
  <c r="F987" i="1"/>
  <c r="F986" i="1" s="1"/>
  <c r="F985" i="1" s="1"/>
  <c r="F984" i="1" s="1"/>
  <c r="K983" i="1"/>
  <c r="K982" i="1" s="1"/>
  <c r="K981" i="1" s="1"/>
  <c r="K980" i="1" s="1"/>
  <c r="J983" i="1"/>
  <c r="J982" i="1" s="1"/>
  <c r="J981" i="1" s="1"/>
  <c r="J980" i="1" s="1"/>
  <c r="I983" i="1"/>
  <c r="I982" i="1" s="1"/>
  <c r="I981" i="1" s="1"/>
  <c r="I980" i="1" s="1"/>
  <c r="H983" i="1"/>
  <c r="H982" i="1" s="1"/>
  <c r="H981" i="1" s="1"/>
  <c r="H980" i="1" s="1"/>
  <c r="G983" i="1"/>
  <c r="G982" i="1" s="1"/>
  <c r="G981" i="1" s="1"/>
  <c r="G980" i="1" s="1"/>
  <c r="F983" i="1"/>
  <c r="F982" i="1" s="1"/>
  <c r="F981" i="1" s="1"/>
  <c r="F980" i="1" s="1"/>
  <c r="K979" i="1"/>
  <c r="K978" i="1" s="1"/>
  <c r="K977" i="1" s="1"/>
  <c r="K976" i="1" s="1"/>
  <c r="J979" i="1"/>
  <c r="J978" i="1" s="1"/>
  <c r="J977" i="1" s="1"/>
  <c r="J976" i="1" s="1"/>
  <c r="I979" i="1"/>
  <c r="H979" i="1"/>
  <c r="H978" i="1" s="1"/>
  <c r="H977" i="1" s="1"/>
  <c r="H976" i="1" s="1"/>
  <c r="G979" i="1"/>
  <c r="G978" i="1" s="1"/>
  <c r="G977" i="1" s="1"/>
  <c r="G976" i="1" s="1"/>
  <c r="F979" i="1"/>
  <c r="F978" i="1" s="1"/>
  <c r="F977" i="1" s="1"/>
  <c r="F976" i="1" s="1"/>
  <c r="I978" i="1"/>
  <c r="I977" i="1" s="1"/>
  <c r="I976" i="1" s="1"/>
  <c r="K975" i="1"/>
  <c r="K974" i="1" s="1"/>
  <c r="K973" i="1" s="1"/>
  <c r="K972" i="1" s="1"/>
  <c r="J975" i="1"/>
  <c r="J974" i="1" s="1"/>
  <c r="J973" i="1" s="1"/>
  <c r="J972" i="1" s="1"/>
  <c r="I975" i="1"/>
  <c r="I974" i="1" s="1"/>
  <c r="I973" i="1" s="1"/>
  <c r="I972" i="1" s="1"/>
  <c r="H975" i="1"/>
  <c r="H974" i="1" s="1"/>
  <c r="H973" i="1" s="1"/>
  <c r="H972" i="1" s="1"/>
  <c r="G975" i="1"/>
  <c r="G974" i="1" s="1"/>
  <c r="G973" i="1" s="1"/>
  <c r="G972" i="1" s="1"/>
  <c r="F975" i="1"/>
  <c r="F974" i="1" s="1"/>
  <c r="F973" i="1" s="1"/>
  <c r="F972" i="1" s="1"/>
  <c r="K971" i="1"/>
  <c r="K970" i="1" s="1"/>
  <c r="K969" i="1" s="1"/>
  <c r="K968" i="1" s="1"/>
  <c r="J971" i="1"/>
  <c r="J970" i="1" s="1"/>
  <c r="J969" i="1" s="1"/>
  <c r="J968" i="1" s="1"/>
  <c r="I971" i="1"/>
  <c r="I970" i="1" s="1"/>
  <c r="I969" i="1" s="1"/>
  <c r="I968" i="1" s="1"/>
  <c r="H971" i="1"/>
  <c r="H970" i="1" s="1"/>
  <c r="H969" i="1" s="1"/>
  <c r="H968" i="1" s="1"/>
  <c r="G971" i="1"/>
  <c r="G970" i="1" s="1"/>
  <c r="G969" i="1" s="1"/>
  <c r="G968" i="1" s="1"/>
  <c r="F971" i="1"/>
  <c r="F970" i="1" s="1"/>
  <c r="F969" i="1" s="1"/>
  <c r="F968" i="1" s="1"/>
  <c r="K967" i="1"/>
  <c r="K966" i="1" s="1"/>
  <c r="K965" i="1" s="1"/>
  <c r="K964" i="1" s="1"/>
  <c r="J967" i="1"/>
  <c r="J966" i="1" s="1"/>
  <c r="J965" i="1" s="1"/>
  <c r="J964" i="1" s="1"/>
  <c r="I967" i="1"/>
  <c r="I966" i="1" s="1"/>
  <c r="I965" i="1" s="1"/>
  <c r="I964" i="1" s="1"/>
  <c r="H967" i="1"/>
  <c r="H966" i="1" s="1"/>
  <c r="H965" i="1" s="1"/>
  <c r="H964" i="1" s="1"/>
  <c r="G967" i="1"/>
  <c r="G966" i="1" s="1"/>
  <c r="G965" i="1" s="1"/>
  <c r="G964" i="1" s="1"/>
  <c r="F967" i="1"/>
  <c r="F966" i="1" s="1"/>
  <c r="F965" i="1" s="1"/>
  <c r="F964" i="1" s="1"/>
  <c r="K963" i="1"/>
  <c r="K962" i="1" s="1"/>
  <c r="K961" i="1" s="1"/>
  <c r="K960" i="1" s="1"/>
  <c r="J963" i="1"/>
  <c r="J962" i="1" s="1"/>
  <c r="J961" i="1" s="1"/>
  <c r="J960" i="1" s="1"/>
  <c r="I963" i="1"/>
  <c r="I962" i="1" s="1"/>
  <c r="I961" i="1" s="1"/>
  <c r="I960" i="1" s="1"/>
  <c r="H963" i="1"/>
  <c r="H962" i="1" s="1"/>
  <c r="H961" i="1" s="1"/>
  <c r="H960" i="1" s="1"/>
  <c r="G963" i="1"/>
  <c r="G962" i="1" s="1"/>
  <c r="G961" i="1" s="1"/>
  <c r="G960" i="1" s="1"/>
  <c r="F963" i="1"/>
  <c r="F962" i="1" s="1"/>
  <c r="F961" i="1" s="1"/>
  <c r="F960" i="1" s="1"/>
  <c r="K958" i="1"/>
  <c r="K957" i="1" s="1"/>
  <c r="K956" i="1" s="1"/>
  <c r="K955" i="1" s="1"/>
  <c r="J958" i="1"/>
  <c r="J957" i="1" s="1"/>
  <c r="J956" i="1" s="1"/>
  <c r="J955" i="1" s="1"/>
  <c r="I958" i="1"/>
  <c r="I957" i="1" s="1"/>
  <c r="I956" i="1" s="1"/>
  <c r="I955" i="1" s="1"/>
  <c r="H958" i="1"/>
  <c r="H957" i="1" s="1"/>
  <c r="H956" i="1" s="1"/>
  <c r="H955" i="1" s="1"/>
  <c r="G958" i="1"/>
  <c r="G957" i="1" s="1"/>
  <c r="G956" i="1" s="1"/>
  <c r="G955" i="1" s="1"/>
  <c r="F958" i="1"/>
  <c r="F957" i="1" s="1"/>
  <c r="F956" i="1" s="1"/>
  <c r="F955" i="1" s="1"/>
  <c r="K954" i="1"/>
  <c r="K953" i="1" s="1"/>
  <c r="K952" i="1" s="1"/>
  <c r="K951" i="1" s="1"/>
  <c r="J954" i="1"/>
  <c r="J953" i="1" s="1"/>
  <c r="J952" i="1" s="1"/>
  <c r="J951" i="1" s="1"/>
  <c r="I954" i="1"/>
  <c r="H954" i="1"/>
  <c r="H953" i="1" s="1"/>
  <c r="H952" i="1" s="1"/>
  <c r="H951" i="1" s="1"/>
  <c r="G954" i="1"/>
  <c r="G953" i="1" s="1"/>
  <c r="G952" i="1" s="1"/>
  <c r="G951" i="1" s="1"/>
  <c r="F954" i="1"/>
  <c r="F953" i="1" s="1"/>
  <c r="F952" i="1" s="1"/>
  <c r="F951" i="1" s="1"/>
  <c r="I953" i="1"/>
  <c r="I952" i="1" s="1"/>
  <c r="I951" i="1" s="1"/>
  <c r="K950" i="1"/>
  <c r="K949" i="1" s="1"/>
  <c r="K948" i="1" s="1"/>
  <c r="K947" i="1" s="1"/>
  <c r="J950" i="1"/>
  <c r="J949" i="1" s="1"/>
  <c r="J948" i="1" s="1"/>
  <c r="J947" i="1" s="1"/>
  <c r="I950" i="1"/>
  <c r="I949" i="1" s="1"/>
  <c r="I948" i="1" s="1"/>
  <c r="I947" i="1" s="1"/>
  <c r="H950" i="1"/>
  <c r="H949" i="1" s="1"/>
  <c r="H948" i="1" s="1"/>
  <c r="H947" i="1" s="1"/>
  <c r="G950" i="1"/>
  <c r="G949" i="1" s="1"/>
  <c r="G948" i="1" s="1"/>
  <c r="G947" i="1" s="1"/>
  <c r="F950" i="1"/>
  <c r="F949" i="1" s="1"/>
  <c r="F948" i="1" s="1"/>
  <c r="F947" i="1" s="1"/>
  <c r="K946" i="1"/>
  <c r="K945" i="1" s="1"/>
  <c r="K944" i="1" s="1"/>
  <c r="K943" i="1" s="1"/>
  <c r="J946" i="1"/>
  <c r="J945" i="1" s="1"/>
  <c r="J944" i="1" s="1"/>
  <c r="J943" i="1" s="1"/>
  <c r="I946" i="1"/>
  <c r="H946" i="1"/>
  <c r="H945" i="1" s="1"/>
  <c r="H944" i="1" s="1"/>
  <c r="H943" i="1" s="1"/>
  <c r="G946" i="1"/>
  <c r="G945" i="1" s="1"/>
  <c r="G944" i="1" s="1"/>
  <c r="G943" i="1" s="1"/>
  <c r="F946" i="1"/>
  <c r="F945" i="1" s="1"/>
  <c r="F944" i="1" s="1"/>
  <c r="F943" i="1" s="1"/>
  <c r="I945" i="1"/>
  <c r="I944" i="1" s="1"/>
  <c r="I943" i="1" s="1"/>
  <c r="K940" i="1"/>
  <c r="K939" i="1" s="1"/>
  <c r="K938" i="1" s="1"/>
  <c r="K937" i="1" s="1"/>
  <c r="J940" i="1"/>
  <c r="J939" i="1" s="1"/>
  <c r="J938" i="1" s="1"/>
  <c r="J937" i="1" s="1"/>
  <c r="I940" i="1"/>
  <c r="I939" i="1" s="1"/>
  <c r="I938" i="1" s="1"/>
  <c r="I937" i="1" s="1"/>
  <c r="H940" i="1"/>
  <c r="H939" i="1" s="1"/>
  <c r="H938" i="1" s="1"/>
  <c r="H937" i="1" s="1"/>
  <c r="G940" i="1"/>
  <c r="G939" i="1" s="1"/>
  <c r="G938" i="1" s="1"/>
  <c r="G937" i="1" s="1"/>
  <c r="F940" i="1"/>
  <c r="F939" i="1" s="1"/>
  <c r="F938" i="1" s="1"/>
  <c r="F937" i="1" s="1"/>
  <c r="K934" i="1"/>
  <c r="K933" i="1" s="1"/>
  <c r="K932" i="1" s="1"/>
  <c r="K931" i="1" s="1"/>
  <c r="J934" i="1"/>
  <c r="J933" i="1" s="1"/>
  <c r="J932" i="1" s="1"/>
  <c r="J931" i="1" s="1"/>
  <c r="I934" i="1"/>
  <c r="I933" i="1" s="1"/>
  <c r="I932" i="1" s="1"/>
  <c r="I931" i="1" s="1"/>
  <c r="H934" i="1"/>
  <c r="H933" i="1" s="1"/>
  <c r="H932" i="1" s="1"/>
  <c r="H931" i="1" s="1"/>
  <c r="G934" i="1"/>
  <c r="G933" i="1" s="1"/>
  <c r="G932" i="1" s="1"/>
  <c r="G931" i="1" s="1"/>
  <c r="F934" i="1"/>
  <c r="F933" i="1" s="1"/>
  <c r="F932" i="1" s="1"/>
  <c r="F931" i="1" s="1"/>
  <c r="K930" i="1"/>
  <c r="K929" i="1" s="1"/>
  <c r="K928" i="1" s="1"/>
  <c r="K927" i="1" s="1"/>
  <c r="J930" i="1"/>
  <c r="J929" i="1" s="1"/>
  <c r="J928" i="1" s="1"/>
  <c r="J927" i="1" s="1"/>
  <c r="I930" i="1"/>
  <c r="I929" i="1" s="1"/>
  <c r="I928" i="1" s="1"/>
  <c r="I927" i="1" s="1"/>
  <c r="H930" i="1"/>
  <c r="H929" i="1" s="1"/>
  <c r="H928" i="1" s="1"/>
  <c r="H927" i="1" s="1"/>
  <c r="G930" i="1"/>
  <c r="G929" i="1" s="1"/>
  <c r="G928" i="1" s="1"/>
  <c r="G927" i="1" s="1"/>
  <c r="F930" i="1"/>
  <c r="F929" i="1" s="1"/>
  <c r="F928" i="1" s="1"/>
  <c r="F927" i="1" s="1"/>
  <c r="K926" i="1"/>
  <c r="K925" i="1" s="1"/>
  <c r="K924" i="1" s="1"/>
  <c r="K923" i="1" s="1"/>
  <c r="J926" i="1"/>
  <c r="J925" i="1" s="1"/>
  <c r="J924" i="1" s="1"/>
  <c r="J923" i="1" s="1"/>
  <c r="I926" i="1"/>
  <c r="I925" i="1" s="1"/>
  <c r="I924" i="1" s="1"/>
  <c r="I923" i="1" s="1"/>
  <c r="H926" i="1"/>
  <c r="H925" i="1" s="1"/>
  <c r="H924" i="1" s="1"/>
  <c r="H923" i="1" s="1"/>
  <c r="G926" i="1"/>
  <c r="G925" i="1" s="1"/>
  <c r="G924" i="1" s="1"/>
  <c r="G923" i="1" s="1"/>
  <c r="F926" i="1"/>
  <c r="F925" i="1" s="1"/>
  <c r="F924" i="1" s="1"/>
  <c r="F923" i="1" s="1"/>
  <c r="K922" i="1"/>
  <c r="K921" i="1" s="1"/>
  <c r="K920" i="1" s="1"/>
  <c r="K919" i="1" s="1"/>
  <c r="J922" i="1"/>
  <c r="J921" i="1" s="1"/>
  <c r="J920" i="1" s="1"/>
  <c r="J919" i="1" s="1"/>
  <c r="I922" i="1"/>
  <c r="I921" i="1" s="1"/>
  <c r="I920" i="1" s="1"/>
  <c r="I919" i="1" s="1"/>
  <c r="H922" i="1"/>
  <c r="H921" i="1" s="1"/>
  <c r="H920" i="1" s="1"/>
  <c r="H919" i="1" s="1"/>
  <c r="G922" i="1"/>
  <c r="G921" i="1" s="1"/>
  <c r="G920" i="1" s="1"/>
  <c r="G919" i="1" s="1"/>
  <c r="F922" i="1"/>
  <c r="F921" i="1" s="1"/>
  <c r="F920" i="1" s="1"/>
  <c r="F919" i="1" s="1"/>
  <c r="K918" i="1"/>
  <c r="K917" i="1" s="1"/>
  <c r="K916" i="1" s="1"/>
  <c r="K915" i="1" s="1"/>
  <c r="J918" i="1"/>
  <c r="J917" i="1" s="1"/>
  <c r="J916" i="1" s="1"/>
  <c r="J915" i="1" s="1"/>
  <c r="I918" i="1"/>
  <c r="I917" i="1" s="1"/>
  <c r="I916" i="1" s="1"/>
  <c r="I915" i="1" s="1"/>
  <c r="H918" i="1"/>
  <c r="H917" i="1" s="1"/>
  <c r="H916" i="1" s="1"/>
  <c r="H915" i="1" s="1"/>
  <c r="G918" i="1"/>
  <c r="G917" i="1" s="1"/>
  <c r="G916" i="1" s="1"/>
  <c r="G915" i="1" s="1"/>
  <c r="F918" i="1"/>
  <c r="F917" i="1" s="1"/>
  <c r="F916" i="1" s="1"/>
  <c r="F915" i="1" s="1"/>
  <c r="K914" i="1"/>
  <c r="K913" i="1" s="1"/>
  <c r="K912" i="1" s="1"/>
  <c r="K911" i="1" s="1"/>
  <c r="J914" i="1"/>
  <c r="J913" i="1" s="1"/>
  <c r="J912" i="1" s="1"/>
  <c r="J911" i="1" s="1"/>
  <c r="I914" i="1"/>
  <c r="I913" i="1" s="1"/>
  <c r="I912" i="1" s="1"/>
  <c r="I911" i="1" s="1"/>
  <c r="H914" i="1"/>
  <c r="H913" i="1" s="1"/>
  <c r="H912" i="1" s="1"/>
  <c r="H911" i="1" s="1"/>
  <c r="G914" i="1"/>
  <c r="G913" i="1" s="1"/>
  <c r="G912" i="1" s="1"/>
  <c r="G911" i="1" s="1"/>
  <c r="F914" i="1"/>
  <c r="F913" i="1" s="1"/>
  <c r="F912" i="1" s="1"/>
  <c r="F911" i="1" s="1"/>
  <c r="K910" i="1"/>
  <c r="K909" i="1" s="1"/>
  <c r="K908" i="1" s="1"/>
  <c r="K907" i="1" s="1"/>
  <c r="J910" i="1"/>
  <c r="J909" i="1" s="1"/>
  <c r="J908" i="1" s="1"/>
  <c r="J907" i="1" s="1"/>
  <c r="I910" i="1"/>
  <c r="I909" i="1" s="1"/>
  <c r="I908" i="1" s="1"/>
  <c r="I907" i="1" s="1"/>
  <c r="H910" i="1"/>
  <c r="H909" i="1" s="1"/>
  <c r="H908" i="1" s="1"/>
  <c r="H907" i="1" s="1"/>
  <c r="G910" i="1"/>
  <c r="G909" i="1" s="1"/>
  <c r="G908" i="1" s="1"/>
  <c r="G907" i="1" s="1"/>
  <c r="F910" i="1"/>
  <c r="F909" i="1" s="1"/>
  <c r="F908" i="1" s="1"/>
  <c r="F907" i="1" s="1"/>
  <c r="K906" i="1"/>
  <c r="K905" i="1" s="1"/>
  <c r="K904" i="1" s="1"/>
  <c r="K903" i="1" s="1"/>
  <c r="J906" i="1"/>
  <c r="J905" i="1" s="1"/>
  <c r="J904" i="1" s="1"/>
  <c r="J903" i="1" s="1"/>
  <c r="I906" i="1"/>
  <c r="I905" i="1" s="1"/>
  <c r="I904" i="1" s="1"/>
  <c r="I903" i="1" s="1"/>
  <c r="H906" i="1"/>
  <c r="H905" i="1" s="1"/>
  <c r="H904" i="1" s="1"/>
  <c r="H903" i="1" s="1"/>
  <c r="G906" i="1"/>
  <c r="G905" i="1" s="1"/>
  <c r="G904" i="1" s="1"/>
  <c r="G903" i="1" s="1"/>
  <c r="F906" i="1"/>
  <c r="F905" i="1" s="1"/>
  <c r="F904" i="1" s="1"/>
  <c r="F903" i="1" s="1"/>
  <c r="K902" i="1"/>
  <c r="K901" i="1" s="1"/>
  <c r="K900" i="1" s="1"/>
  <c r="K899" i="1" s="1"/>
  <c r="J902" i="1"/>
  <c r="J901" i="1" s="1"/>
  <c r="J900" i="1" s="1"/>
  <c r="J899" i="1" s="1"/>
  <c r="I902" i="1"/>
  <c r="I901" i="1" s="1"/>
  <c r="I900" i="1" s="1"/>
  <c r="I899" i="1" s="1"/>
  <c r="H902" i="1"/>
  <c r="H901" i="1" s="1"/>
  <c r="H900" i="1" s="1"/>
  <c r="H899" i="1" s="1"/>
  <c r="G902" i="1"/>
  <c r="G901" i="1" s="1"/>
  <c r="G900" i="1" s="1"/>
  <c r="G899" i="1" s="1"/>
  <c r="F902" i="1"/>
  <c r="F901" i="1" s="1"/>
  <c r="F900" i="1" s="1"/>
  <c r="F899" i="1" s="1"/>
  <c r="K896" i="1"/>
  <c r="K895" i="1" s="1"/>
  <c r="K894" i="1" s="1"/>
  <c r="K893" i="1" s="1"/>
  <c r="J896" i="1"/>
  <c r="J895" i="1" s="1"/>
  <c r="J894" i="1" s="1"/>
  <c r="J893" i="1" s="1"/>
  <c r="I896" i="1"/>
  <c r="I895" i="1" s="1"/>
  <c r="I894" i="1" s="1"/>
  <c r="I893" i="1" s="1"/>
  <c r="H896" i="1"/>
  <c r="H895" i="1" s="1"/>
  <c r="H894" i="1" s="1"/>
  <c r="H893" i="1" s="1"/>
  <c r="G896" i="1"/>
  <c r="G895" i="1" s="1"/>
  <c r="G894" i="1" s="1"/>
  <c r="G893" i="1" s="1"/>
  <c r="F896" i="1"/>
  <c r="F895" i="1" s="1"/>
  <c r="F894" i="1" s="1"/>
  <c r="F893" i="1" s="1"/>
  <c r="K892" i="1"/>
  <c r="K891" i="1" s="1"/>
  <c r="K890" i="1" s="1"/>
  <c r="K889" i="1" s="1"/>
  <c r="J892" i="1"/>
  <c r="J891" i="1" s="1"/>
  <c r="J890" i="1" s="1"/>
  <c r="J889" i="1" s="1"/>
  <c r="I892" i="1"/>
  <c r="I891" i="1" s="1"/>
  <c r="I890" i="1" s="1"/>
  <c r="I889" i="1" s="1"/>
  <c r="H892" i="1"/>
  <c r="H891" i="1" s="1"/>
  <c r="H890" i="1" s="1"/>
  <c r="H889" i="1" s="1"/>
  <c r="G892" i="1"/>
  <c r="G891" i="1" s="1"/>
  <c r="G890" i="1" s="1"/>
  <c r="G889" i="1" s="1"/>
  <c r="F892" i="1"/>
  <c r="F891" i="1" s="1"/>
  <c r="F890" i="1" s="1"/>
  <c r="F889" i="1" s="1"/>
  <c r="K887" i="1"/>
  <c r="K886" i="1" s="1"/>
  <c r="K885" i="1" s="1"/>
  <c r="K884" i="1" s="1"/>
  <c r="J887" i="1"/>
  <c r="J886" i="1" s="1"/>
  <c r="J885" i="1" s="1"/>
  <c r="J884" i="1" s="1"/>
  <c r="I887" i="1"/>
  <c r="I886" i="1" s="1"/>
  <c r="I885" i="1" s="1"/>
  <c r="I884" i="1" s="1"/>
  <c r="H887" i="1"/>
  <c r="H886" i="1" s="1"/>
  <c r="H885" i="1" s="1"/>
  <c r="H884" i="1" s="1"/>
  <c r="G887" i="1"/>
  <c r="G886" i="1" s="1"/>
  <c r="G885" i="1" s="1"/>
  <c r="G884" i="1" s="1"/>
  <c r="F887" i="1"/>
  <c r="F886" i="1" s="1"/>
  <c r="F885" i="1" s="1"/>
  <c r="F884" i="1" s="1"/>
  <c r="K883" i="1"/>
  <c r="K882" i="1" s="1"/>
  <c r="K881" i="1" s="1"/>
  <c r="K880" i="1" s="1"/>
  <c r="J883" i="1"/>
  <c r="J882" i="1" s="1"/>
  <c r="J881" i="1" s="1"/>
  <c r="J880" i="1" s="1"/>
  <c r="I883" i="1"/>
  <c r="H883" i="1"/>
  <c r="G883" i="1"/>
  <c r="G882" i="1" s="1"/>
  <c r="G881" i="1" s="1"/>
  <c r="G880" i="1" s="1"/>
  <c r="F883" i="1"/>
  <c r="F882" i="1" s="1"/>
  <c r="F881" i="1" s="1"/>
  <c r="F880" i="1" s="1"/>
  <c r="I882" i="1"/>
  <c r="I881" i="1" s="1"/>
  <c r="I880" i="1" s="1"/>
  <c r="H882" i="1"/>
  <c r="H881" i="1" s="1"/>
  <c r="H880" i="1" s="1"/>
  <c r="K879" i="1"/>
  <c r="K878" i="1" s="1"/>
  <c r="K877" i="1" s="1"/>
  <c r="K876" i="1" s="1"/>
  <c r="J879" i="1"/>
  <c r="J878" i="1" s="1"/>
  <c r="J877" i="1" s="1"/>
  <c r="J876" i="1" s="1"/>
  <c r="I879" i="1"/>
  <c r="H879" i="1"/>
  <c r="H878" i="1" s="1"/>
  <c r="H877" i="1" s="1"/>
  <c r="H876" i="1" s="1"/>
  <c r="G879" i="1"/>
  <c r="G878" i="1" s="1"/>
  <c r="G877" i="1" s="1"/>
  <c r="G876" i="1" s="1"/>
  <c r="F879" i="1"/>
  <c r="F878" i="1" s="1"/>
  <c r="F877" i="1" s="1"/>
  <c r="F876" i="1" s="1"/>
  <c r="I878" i="1"/>
  <c r="I877" i="1" s="1"/>
  <c r="I876" i="1" s="1"/>
  <c r="K875" i="1"/>
  <c r="K874" i="1" s="1"/>
  <c r="K873" i="1" s="1"/>
  <c r="K872" i="1" s="1"/>
  <c r="J875" i="1"/>
  <c r="J874" i="1" s="1"/>
  <c r="J873" i="1" s="1"/>
  <c r="J872" i="1" s="1"/>
  <c r="I875" i="1"/>
  <c r="I874" i="1" s="1"/>
  <c r="I873" i="1" s="1"/>
  <c r="I872" i="1" s="1"/>
  <c r="H875" i="1"/>
  <c r="H874" i="1" s="1"/>
  <c r="H873" i="1" s="1"/>
  <c r="H872" i="1" s="1"/>
  <c r="G875" i="1"/>
  <c r="G874" i="1" s="1"/>
  <c r="G873" i="1" s="1"/>
  <c r="G872" i="1" s="1"/>
  <c r="F875" i="1"/>
  <c r="F874" i="1" s="1"/>
  <c r="F873" i="1" s="1"/>
  <c r="F872" i="1" s="1"/>
  <c r="K871" i="1"/>
  <c r="K870" i="1" s="1"/>
  <c r="K869" i="1" s="1"/>
  <c r="K868" i="1" s="1"/>
  <c r="J871" i="1"/>
  <c r="J870" i="1" s="1"/>
  <c r="J869" i="1" s="1"/>
  <c r="J868" i="1" s="1"/>
  <c r="I871" i="1"/>
  <c r="H871" i="1"/>
  <c r="G871" i="1"/>
  <c r="G870" i="1" s="1"/>
  <c r="G869" i="1" s="1"/>
  <c r="G868" i="1" s="1"/>
  <c r="F871" i="1"/>
  <c r="F870" i="1" s="1"/>
  <c r="F869" i="1" s="1"/>
  <c r="F868" i="1" s="1"/>
  <c r="I870" i="1"/>
  <c r="I869" i="1" s="1"/>
  <c r="I868" i="1" s="1"/>
  <c r="H870" i="1"/>
  <c r="H869" i="1" s="1"/>
  <c r="H868" i="1" s="1"/>
  <c r="K867" i="1"/>
  <c r="K866" i="1" s="1"/>
  <c r="K865" i="1" s="1"/>
  <c r="K864" i="1" s="1"/>
  <c r="J867" i="1"/>
  <c r="J866" i="1" s="1"/>
  <c r="J865" i="1" s="1"/>
  <c r="J864" i="1" s="1"/>
  <c r="I867" i="1"/>
  <c r="H867" i="1"/>
  <c r="H866" i="1" s="1"/>
  <c r="H865" i="1" s="1"/>
  <c r="H864" i="1" s="1"/>
  <c r="G867" i="1"/>
  <c r="G866" i="1" s="1"/>
  <c r="G865" i="1" s="1"/>
  <c r="G864" i="1" s="1"/>
  <c r="F867" i="1"/>
  <c r="F866" i="1" s="1"/>
  <c r="F865" i="1" s="1"/>
  <c r="F864" i="1" s="1"/>
  <c r="I866" i="1"/>
  <c r="I865" i="1" s="1"/>
  <c r="I864" i="1" s="1"/>
  <c r="K863" i="1"/>
  <c r="K862" i="1" s="1"/>
  <c r="K861" i="1" s="1"/>
  <c r="K860" i="1" s="1"/>
  <c r="J863" i="1"/>
  <c r="J862" i="1" s="1"/>
  <c r="J861" i="1" s="1"/>
  <c r="J860" i="1" s="1"/>
  <c r="I863" i="1"/>
  <c r="I862" i="1" s="1"/>
  <c r="I861" i="1" s="1"/>
  <c r="I860" i="1" s="1"/>
  <c r="H863" i="1"/>
  <c r="H862" i="1" s="1"/>
  <c r="H861" i="1" s="1"/>
  <c r="H860" i="1" s="1"/>
  <c r="G863" i="1"/>
  <c r="G862" i="1" s="1"/>
  <c r="G861" i="1" s="1"/>
  <c r="G860" i="1" s="1"/>
  <c r="F863" i="1"/>
  <c r="F862" i="1" s="1"/>
  <c r="F861" i="1" s="1"/>
  <c r="F860" i="1" s="1"/>
  <c r="K859" i="1"/>
  <c r="K858" i="1" s="1"/>
  <c r="K857" i="1" s="1"/>
  <c r="K856" i="1" s="1"/>
  <c r="J859" i="1"/>
  <c r="J858" i="1" s="1"/>
  <c r="J857" i="1" s="1"/>
  <c r="J856" i="1" s="1"/>
  <c r="I859" i="1"/>
  <c r="I858" i="1" s="1"/>
  <c r="I857" i="1" s="1"/>
  <c r="I856" i="1" s="1"/>
  <c r="H859" i="1"/>
  <c r="H858" i="1" s="1"/>
  <c r="H857" i="1" s="1"/>
  <c r="H856" i="1" s="1"/>
  <c r="G859" i="1"/>
  <c r="G858" i="1" s="1"/>
  <c r="G857" i="1" s="1"/>
  <c r="G856" i="1" s="1"/>
  <c r="F859" i="1"/>
  <c r="F858" i="1" s="1"/>
  <c r="F857" i="1" s="1"/>
  <c r="F856" i="1" s="1"/>
  <c r="K855" i="1"/>
  <c r="K854" i="1" s="1"/>
  <c r="K853" i="1" s="1"/>
  <c r="K852" i="1" s="1"/>
  <c r="J855" i="1"/>
  <c r="J854" i="1" s="1"/>
  <c r="J853" i="1" s="1"/>
  <c r="J852" i="1" s="1"/>
  <c r="I855" i="1"/>
  <c r="H855" i="1"/>
  <c r="G855" i="1"/>
  <c r="G854" i="1" s="1"/>
  <c r="G853" i="1" s="1"/>
  <c r="G852" i="1" s="1"/>
  <c r="F855" i="1"/>
  <c r="F854" i="1" s="1"/>
  <c r="F853" i="1" s="1"/>
  <c r="F852" i="1" s="1"/>
  <c r="I854" i="1"/>
  <c r="I853" i="1" s="1"/>
  <c r="I852" i="1" s="1"/>
  <c r="H854" i="1"/>
  <c r="H853" i="1" s="1"/>
  <c r="H852" i="1" s="1"/>
  <c r="K849" i="1"/>
  <c r="K848" i="1" s="1"/>
  <c r="K847" i="1" s="1"/>
  <c r="K846" i="1" s="1"/>
  <c r="J849" i="1"/>
  <c r="J848" i="1" s="1"/>
  <c r="J847" i="1" s="1"/>
  <c r="J846" i="1" s="1"/>
  <c r="I849" i="1"/>
  <c r="I848" i="1" s="1"/>
  <c r="I847" i="1" s="1"/>
  <c r="I846" i="1" s="1"/>
  <c r="H849" i="1"/>
  <c r="H848" i="1" s="1"/>
  <c r="H847" i="1" s="1"/>
  <c r="H846" i="1" s="1"/>
  <c r="G849" i="1"/>
  <c r="G848" i="1" s="1"/>
  <c r="G847" i="1" s="1"/>
  <c r="G846" i="1" s="1"/>
  <c r="F849" i="1"/>
  <c r="F848" i="1" s="1"/>
  <c r="F847" i="1" s="1"/>
  <c r="F846" i="1" s="1"/>
  <c r="K845" i="1"/>
  <c r="K844" i="1" s="1"/>
  <c r="K843" i="1" s="1"/>
  <c r="K842" i="1" s="1"/>
  <c r="J845" i="1"/>
  <c r="J844" i="1" s="1"/>
  <c r="J843" i="1" s="1"/>
  <c r="J842" i="1" s="1"/>
  <c r="I845" i="1"/>
  <c r="I844" i="1" s="1"/>
  <c r="I843" i="1" s="1"/>
  <c r="I842" i="1" s="1"/>
  <c r="H845" i="1"/>
  <c r="H844" i="1" s="1"/>
  <c r="H843" i="1" s="1"/>
  <c r="H842" i="1" s="1"/>
  <c r="G845" i="1"/>
  <c r="G844" i="1" s="1"/>
  <c r="G843" i="1" s="1"/>
  <c r="G842" i="1" s="1"/>
  <c r="F845" i="1"/>
  <c r="F844" i="1" s="1"/>
  <c r="F843" i="1" s="1"/>
  <c r="F842" i="1" s="1"/>
  <c r="K841" i="1"/>
  <c r="K840" i="1" s="1"/>
  <c r="K839" i="1" s="1"/>
  <c r="K838" i="1" s="1"/>
  <c r="J841" i="1"/>
  <c r="J840" i="1" s="1"/>
  <c r="J839" i="1" s="1"/>
  <c r="J838" i="1" s="1"/>
  <c r="I841" i="1"/>
  <c r="I840" i="1" s="1"/>
  <c r="I839" i="1" s="1"/>
  <c r="I838" i="1" s="1"/>
  <c r="H841" i="1"/>
  <c r="H840" i="1" s="1"/>
  <c r="H839" i="1" s="1"/>
  <c r="H838" i="1" s="1"/>
  <c r="G841" i="1"/>
  <c r="G840" i="1" s="1"/>
  <c r="G839" i="1" s="1"/>
  <c r="G838" i="1" s="1"/>
  <c r="F841" i="1"/>
  <c r="F840" i="1" s="1"/>
  <c r="F839" i="1" s="1"/>
  <c r="F838" i="1" s="1"/>
  <c r="K837" i="1"/>
  <c r="K836" i="1" s="1"/>
  <c r="K835" i="1" s="1"/>
  <c r="K834" i="1" s="1"/>
  <c r="J837" i="1"/>
  <c r="J836" i="1" s="1"/>
  <c r="J835" i="1" s="1"/>
  <c r="J834" i="1" s="1"/>
  <c r="I837" i="1"/>
  <c r="I836" i="1" s="1"/>
  <c r="I835" i="1" s="1"/>
  <c r="I834" i="1" s="1"/>
  <c r="H837" i="1"/>
  <c r="H836" i="1" s="1"/>
  <c r="H835" i="1" s="1"/>
  <c r="H834" i="1" s="1"/>
  <c r="G837" i="1"/>
  <c r="G836" i="1" s="1"/>
  <c r="G835" i="1" s="1"/>
  <c r="G834" i="1" s="1"/>
  <c r="F837" i="1"/>
  <c r="F836" i="1" s="1"/>
  <c r="F835" i="1" s="1"/>
  <c r="F834" i="1" s="1"/>
  <c r="K833" i="1"/>
  <c r="K832" i="1" s="1"/>
  <c r="K831" i="1" s="1"/>
  <c r="K830" i="1" s="1"/>
  <c r="J833" i="1"/>
  <c r="J832" i="1" s="1"/>
  <c r="J831" i="1" s="1"/>
  <c r="J830" i="1" s="1"/>
  <c r="I833" i="1"/>
  <c r="I832" i="1" s="1"/>
  <c r="I831" i="1" s="1"/>
  <c r="I830" i="1" s="1"/>
  <c r="H833" i="1"/>
  <c r="H832" i="1" s="1"/>
  <c r="H831" i="1" s="1"/>
  <c r="H830" i="1" s="1"/>
  <c r="G833" i="1"/>
  <c r="G832" i="1" s="1"/>
  <c r="G831" i="1" s="1"/>
  <c r="G830" i="1" s="1"/>
  <c r="F833" i="1"/>
  <c r="F832" i="1" s="1"/>
  <c r="F831" i="1" s="1"/>
  <c r="F830" i="1" s="1"/>
  <c r="K829" i="1"/>
  <c r="K828" i="1" s="1"/>
  <c r="K827" i="1" s="1"/>
  <c r="K826" i="1" s="1"/>
  <c r="J829" i="1"/>
  <c r="J828" i="1" s="1"/>
  <c r="J827" i="1" s="1"/>
  <c r="J826" i="1" s="1"/>
  <c r="I829" i="1"/>
  <c r="I828" i="1" s="1"/>
  <c r="I827" i="1" s="1"/>
  <c r="I826" i="1" s="1"/>
  <c r="H829" i="1"/>
  <c r="H828" i="1" s="1"/>
  <c r="H827" i="1" s="1"/>
  <c r="H826" i="1" s="1"/>
  <c r="G829" i="1"/>
  <c r="G828" i="1" s="1"/>
  <c r="G827" i="1" s="1"/>
  <c r="G826" i="1" s="1"/>
  <c r="F829" i="1"/>
  <c r="F828" i="1" s="1"/>
  <c r="F827" i="1" s="1"/>
  <c r="F826" i="1" s="1"/>
  <c r="K825" i="1"/>
  <c r="K824" i="1" s="1"/>
  <c r="K823" i="1" s="1"/>
  <c r="K822" i="1" s="1"/>
  <c r="J825" i="1"/>
  <c r="J824" i="1" s="1"/>
  <c r="J823" i="1" s="1"/>
  <c r="J822" i="1" s="1"/>
  <c r="I825" i="1"/>
  <c r="I824" i="1" s="1"/>
  <c r="I823" i="1" s="1"/>
  <c r="I822" i="1" s="1"/>
  <c r="H825" i="1"/>
  <c r="H824" i="1" s="1"/>
  <c r="H823" i="1" s="1"/>
  <c r="H822" i="1" s="1"/>
  <c r="G825" i="1"/>
  <c r="G824" i="1" s="1"/>
  <c r="G823" i="1" s="1"/>
  <c r="G822" i="1" s="1"/>
  <c r="F825" i="1"/>
  <c r="F824" i="1" s="1"/>
  <c r="F823" i="1" s="1"/>
  <c r="F822" i="1" s="1"/>
  <c r="K821" i="1"/>
  <c r="K820" i="1" s="1"/>
  <c r="K819" i="1" s="1"/>
  <c r="K818" i="1" s="1"/>
  <c r="J821" i="1"/>
  <c r="J820" i="1" s="1"/>
  <c r="J819" i="1" s="1"/>
  <c r="J818" i="1" s="1"/>
  <c r="I821" i="1"/>
  <c r="I820" i="1" s="1"/>
  <c r="I819" i="1" s="1"/>
  <c r="I818" i="1" s="1"/>
  <c r="H821" i="1"/>
  <c r="H820" i="1" s="1"/>
  <c r="H819" i="1" s="1"/>
  <c r="H818" i="1" s="1"/>
  <c r="G821" i="1"/>
  <c r="G820" i="1" s="1"/>
  <c r="G819" i="1" s="1"/>
  <c r="G818" i="1" s="1"/>
  <c r="F821" i="1"/>
  <c r="F820" i="1" s="1"/>
  <c r="F819" i="1" s="1"/>
  <c r="F818" i="1" s="1"/>
  <c r="K815" i="1"/>
  <c r="K814" i="1" s="1"/>
  <c r="K813" i="1" s="1"/>
  <c r="K812" i="1" s="1"/>
  <c r="J815" i="1"/>
  <c r="J814" i="1" s="1"/>
  <c r="J813" i="1" s="1"/>
  <c r="J812" i="1" s="1"/>
  <c r="I815" i="1"/>
  <c r="I814" i="1" s="1"/>
  <c r="I813" i="1" s="1"/>
  <c r="I812" i="1" s="1"/>
  <c r="H815" i="1"/>
  <c r="H814" i="1" s="1"/>
  <c r="H813" i="1" s="1"/>
  <c r="H812" i="1" s="1"/>
  <c r="G815" i="1"/>
  <c r="G814" i="1" s="1"/>
  <c r="G813" i="1" s="1"/>
  <c r="G812" i="1" s="1"/>
  <c r="F815" i="1"/>
  <c r="F814" i="1" s="1"/>
  <c r="F813" i="1" s="1"/>
  <c r="F812" i="1" s="1"/>
  <c r="K811" i="1"/>
  <c r="K810" i="1" s="1"/>
  <c r="K809" i="1" s="1"/>
  <c r="K808" i="1" s="1"/>
  <c r="J811" i="1"/>
  <c r="J810" i="1" s="1"/>
  <c r="J809" i="1" s="1"/>
  <c r="J808" i="1" s="1"/>
  <c r="I811" i="1"/>
  <c r="H811" i="1"/>
  <c r="H810" i="1" s="1"/>
  <c r="H809" i="1" s="1"/>
  <c r="H808" i="1" s="1"/>
  <c r="G811" i="1"/>
  <c r="G810" i="1" s="1"/>
  <c r="G809" i="1" s="1"/>
  <c r="G808" i="1" s="1"/>
  <c r="F811" i="1"/>
  <c r="F810" i="1" s="1"/>
  <c r="F809" i="1" s="1"/>
  <c r="F808" i="1" s="1"/>
  <c r="I810" i="1"/>
  <c r="I809" i="1" s="1"/>
  <c r="I808" i="1" s="1"/>
  <c r="K807" i="1"/>
  <c r="K806" i="1" s="1"/>
  <c r="K805" i="1" s="1"/>
  <c r="K804" i="1" s="1"/>
  <c r="J807" i="1"/>
  <c r="J806" i="1" s="1"/>
  <c r="J805" i="1" s="1"/>
  <c r="J804" i="1" s="1"/>
  <c r="I807" i="1"/>
  <c r="H807" i="1"/>
  <c r="H806" i="1" s="1"/>
  <c r="H805" i="1" s="1"/>
  <c r="H804" i="1" s="1"/>
  <c r="G807" i="1"/>
  <c r="G806" i="1" s="1"/>
  <c r="G805" i="1" s="1"/>
  <c r="G804" i="1" s="1"/>
  <c r="F807" i="1"/>
  <c r="F806" i="1" s="1"/>
  <c r="F805" i="1" s="1"/>
  <c r="F804" i="1" s="1"/>
  <c r="I806" i="1"/>
  <c r="I805" i="1" s="1"/>
  <c r="I804" i="1" s="1"/>
  <c r="K803" i="1"/>
  <c r="K802" i="1" s="1"/>
  <c r="K801" i="1" s="1"/>
  <c r="K800" i="1" s="1"/>
  <c r="J803" i="1"/>
  <c r="J802" i="1" s="1"/>
  <c r="J801" i="1" s="1"/>
  <c r="J800" i="1" s="1"/>
  <c r="I803" i="1"/>
  <c r="H803" i="1"/>
  <c r="H802" i="1" s="1"/>
  <c r="H801" i="1" s="1"/>
  <c r="H800" i="1" s="1"/>
  <c r="G803" i="1"/>
  <c r="G802" i="1" s="1"/>
  <c r="G801" i="1" s="1"/>
  <c r="G800" i="1" s="1"/>
  <c r="F803" i="1"/>
  <c r="F802" i="1" s="1"/>
  <c r="F801" i="1" s="1"/>
  <c r="F800" i="1" s="1"/>
  <c r="I802" i="1"/>
  <c r="I801" i="1" s="1"/>
  <c r="I800" i="1" s="1"/>
  <c r="K799" i="1"/>
  <c r="K798" i="1" s="1"/>
  <c r="K797" i="1" s="1"/>
  <c r="K796" i="1" s="1"/>
  <c r="J799" i="1"/>
  <c r="J798" i="1" s="1"/>
  <c r="J797" i="1" s="1"/>
  <c r="J796" i="1" s="1"/>
  <c r="I799" i="1"/>
  <c r="I798" i="1" s="1"/>
  <c r="I797" i="1" s="1"/>
  <c r="I796" i="1" s="1"/>
  <c r="H799" i="1"/>
  <c r="H798" i="1" s="1"/>
  <c r="H797" i="1" s="1"/>
  <c r="H796" i="1" s="1"/>
  <c r="G799" i="1"/>
  <c r="G798" i="1" s="1"/>
  <c r="G797" i="1" s="1"/>
  <c r="G796" i="1" s="1"/>
  <c r="F799" i="1"/>
  <c r="F798" i="1" s="1"/>
  <c r="F797" i="1" s="1"/>
  <c r="F796" i="1" s="1"/>
  <c r="K795" i="1"/>
  <c r="K794" i="1" s="1"/>
  <c r="K793" i="1" s="1"/>
  <c r="K792" i="1" s="1"/>
  <c r="J795" i="1"/>
  <c r="J794" i="1" s="1"/>
  <c r="J793" i="1" s="1"/>
  <c r="J792" i="1" s="1"/>
  <c r="I795" i="1"/>
  <c r="H795" i="1"/>
  <c r="G795" i="1"/>
  <c r="G794" i="1" s="1"/>
  <c r="G793" i="1" s="1"/>
  <c r="G792" i="1" s="1"/>
  <c r="F795" i="1"/>
  <c r="F794" i="1" s="1"/>
  <c r="F793" i="1" s="1"/>
  <c r="F792" i="1" s="1"/>
  <c r="I794" i="1"/>
  <c r="I793" i="1" s="1"/>
  <c r="I792" i="1" s="1"/>
  <c r="H794" i="1"/>
  <c r="H793" i="1" s="1"/>
  <c r="H792" i="1" s="1"/>
  <c r="K791" i="1"/>
  <c r="K790" i="1" s="1"/>
  <c r="K789" i="1" s="1"/>
  <c r="K788" i="1" s="1"/>
  <c r="J791" i="1"/>
  <c r="J790" i="1" s="1"/>
  <c r="J789" i="1" s="1"/>
  <c r="J788" i="1" s="1"/>
  <c r="I791" i="1"/>
  <c r="I790" i="1" s="1"/>
  <c r="I789" i="1" s="1"/>
  <c r="I788" i="1" s="1"/>
  <c r="H791" i="1"/>
  <c r="H790" i="1" s="1"/>
  <c r="H789" i="1" s="1"/>
  <c r="H788" i="1" s="1"/>
  <c r="G791" i="1"/>
  <c r="G790" i="1" s="1"/>
  <c r="G789" i="1" s="1"/>
  <c r="G788" i="1" s="1"/>
  <c r="F791" i="1"/>
  <c r="F790" i="1" s="1"/>
  <c r="F789" i="1" s="1"/>
  <c r="F788" i="1" s="1"/>
  <c r="K787" i="1"/>
  <c r="K786" i="1" s="1"/>
  <c r="K785" i="1" s="1"/>
  <c r="K784" i="1" s="1"/>
  <c r="J787" i="1"/>
  <c r="J786" i="1" s="1"/>
  <c r="J785" i="1" s="1"/>
  <c r="J784" i="1" s="1"/>
  <c r="I787" i="1"/>
  <c r="I786" i="1" s="1"/>
  <c r="I785" i="1" s="1"/>
  <c r="I784" i="1" s="1"/>
  <c r="H787" i="1"/>
  <c r="H786" i="1" s="1"/>
  <c r="H785" i="1" s="1"/>
  <c r="H784" i="1" s="1"/>
  <c r="G787" i="1"/>
  <c r="G786" i="1" s="1"/>
  <c r="G785" i="1" s="1"/>
  <c r="G784" i="1" s="1"/>
  <c r="F787" i="1"/>
  <c r="F786" i="1" s="1"/>
  <c r="F785" i="1" s="1"/>
  <c r="F784" i="1" s="1"/>
  <c r="K780" i="1"/>
  <c r="K779" i="1" s="1"/>
  <c r="K778" i="1" s="1"/>
  <c r="K777" i="1" s="1"/>
  <c r="J780" i="1"/>
  <c r="J779" i="1" s="1"/>
  <c r="J778" i="1" s="1"/>
  <c r="J777" i="1" s="1"/>
  <c r="I780" i="1"/>
  <c r="I779" i="1" s="1"/>
  <c r="I778" i="1" s="1"/>
  <c r="I777" i="1" s="1"/>
  <c r="H780" i="1"/>
  <c r="H779" i="1" s="1"/>
  <c r="H778" i="1" s="1"/>
  <c r="H777" i="1" s="1"/>
  <c r="G780" i="1"/>
  <c r="G779" i="1" s="1"/>
  <c r="G778" i="1" s="1"/>
  <c r="G777" i="1" s="1"/>
  <c r="F780" i="1"/>
  <c r="F779" i="1" s="1"/>
  <c r="F778" i="1" s="1"/>
  <c r="F777" i="1" s="1"/>
  <c r="K776" i="1"/>
  <c r="K775" i="1" s="1"/>
  <c r="K774" i="1" s="1"/>
  <c r="K773" i="1" s="1"/>
  <c r="J776" i="1"/>
  <c r="J775" i="1" s="1"/>
  <c r="J774" i="1" s="1"/>
  <c r="J773" i="1" s="1"/>
  <c r="I776" i="1"/>
  <c r="I775" i="1" s="1"/>
  <c r="I774" i="1" s="1"/>
  <c r="I773" i="1" s="1"/>
  <c r="H776" i="1"/>
  <c r="H775" i="1" s="1"/>
  <c r="H774" i="1" s="1"/>
  <c r="H773" i="1" s="1"/>
  <c r="G776" i="1"/>
  <c r="G775" i="1" s="1"/>
  <c r="G774" i="1" s="1"/>
  <c r="G773" i="1" s="1"/>
  <c r="F776" i="1"/>
  <c r="F775" i="1" s="1"/>
  <c r="F774" i="1" s="1"/>
  <c r="F773" i="1" s="1"/>
  <c r="K772" i="1"/>
  <c r="K771" i="1" s="1"/>
  <c r="K770" i="1" s="1"/>
  <c r="K769" i="1" s="1"/>
  <c r="J772" i="1"/>
  <c r="J771" i="1" s="1"/>
  <c r="J770" i="1" s="1"/>
  <c r="J769" i="1" s="1"/>
  <c r="I772" i="1"/>
  <c r="I771" i="1" s="1"/>
  <c r="I770" i="1" s="1"/>
  <c r="I769" i="1" s="1"/>
  <c r="H772" i="1"/>
  <c r="H771" i="1" s="1"/>
  <c r="H770" i="1" s="1"/>
  <c r="H769" i="1" s="1"/>
  <c r="G772" i="1"/>
  <c r="G771" i="1" s="1"/>
  <c r="G770" i="1" s="1"/>
  <c r="G769" i="1" s="1"/>
  <c r="F772" i="1"/>
  <c r="F771" i="1" s="1"/>
  <c r="F770" i="1" s="1"/>
  <c r="F769" i="1" s="1"/>
  <c r="K768" i="1"/>
  <c r="K767" i="1" s="1"/>
  <c r="K766" i="1" s="1"/>
  <c r="K765" i="1" s="1"/>
  <c r="J768" i="1"/>
  <c r="J767" i="1" s="1"/>
  <c r="J766" i="1" s="1"/>
  <c r="J765" i="1" s="1"/>
  <c r="I768" i="1"/>
  <c r="I767" i="1" s="1"/>
  <c r="I766" i="1" s="1"/>
  <c r="I765" i="1" s="1"/>
  <c r="H768" i="1"/>
  <c r="H767" i="1" s="1"/>
  <c r="H766" i="1" s="1"/>
  <c r="H765" i="1" s="1"/>
  <c r="G768" i="1"/>
  <c r="G767" i="1" s="1"/>
  <c r="G766" i="1" s="1"/>
  <c r="G765" i="1" s="1"/>
  <c r="F768" i="1"/>
  <c r="F767" i="1" s="1"/>
  <c r="F766" i="1" s="1"/>
  <c r="F765" i="1" s="1"/>
  <c r="K764" i="1"/>
  <c r="K763" i="1" s="1"/>
  <c r="K762" i="1" s="1"/>
  <c r="K761" i="1" s="1"/>
  <c r="J764" i="1"/>
  <c r="J763" i="1" s="1"/>
  <c r="J762" i="1" s="1"/>
  <c r="J761" i="1" s="1"/>
  <c r="I764" i="1"/>
  <c r="I763" i="1" s="1"/>
  <c r="I762" i="1" s="1"/>
  <c r="I761" i="1" s="1"/>
  <c r="H764" i="1"/>
  <c r="H763" i="1" s="1"/>
  <c r="H762" i="1" s="1"/>
  <c r="H761" i="1" s="1"/>
  <c r="G764" i="1"/>
  <c r="G763" i="1" s="1"/>
  <c r="G762" i="1" s="1"/>
  <c r="G761" i="1" s="1"/>
  <c r="F764" i="1"/>
  <c r="F763" i="1" s="1"/>
  <c r="F762" i="1" s="1"/>
  <c r="F761" i="1" s="1"/>
  <c r="K760" i="1"/>
  <c r="K759" i="1" s="1"/>
  <c r="K758" i="1" s="1"/>
  <c r="K757" i="1" s="1"/>
  <c r="J760" i="1"/>
  <c r="J759" i="1" s="1"/>
  <c r="J758" i="1" s="1"/>
  <c r="J757" i="1" s="1"/>
  <c r="I760" i="1"/>
  <c r="I759" i="1" s="1"/>
  <c r="I758" i="1" s="1"/>
  <c r="I757" i="1" s="1"/>
  <c r="H760" i="1"/>
  <c r="H759" i="1" s="1"/>
  <c r="H758" i="1" s="1"/>
  <c r="H757" i="1" s="1"/>
  <c r="G760" i="1"/>
  <c r="G759" i="1" s="1"/>
  <c r="G758" i="1" s="1"/>
  <c r="G757" i="1" s="1"/>
  <c r="F760" i="1"/>
  <c r="F759" i="1" s="1"/>
  <c r="F758" i="1" s="1"/>
  <c r="F757" i="1" s="1"/>
  <c r="K754" i="1"/>
  <c r="K753" i="1" s="1"/>
  <c r="K752" i="1" s="1"/>
  <c r="K751" i="1" s="1"/>
  <c r="J754" i="1"/>
  <c r="J753" i="1" s="1"/>
  <c r="J752" i="1" s="1"/>
  <c r="J751" i="1" s="1"/>
  <c r="I754" i="1"/>
  <c r="I753" i="1" s="1"/>
  <c r="I752" i="1" s="1"/>
  <c r="I751" i="1" s="1"/>
  <c r="H754" i="1"/>
  <c r="H753" i="1" s="1"/>
  <c r="H752" i="1" s="1"/>
  <c r="H751" i="1" s="1"/>
  <c r="G754" i="1"/>
  <c r="G753" i="1" s="1"/>
  <c r="G752" i="1" s="1"/>
  <c r="G751" i="1" s="1"/>
  <c r="F754" i="1"/>
  <c r="F753" i="1" s="1"/>
  <c r="F752" i="1" s="1"/>
  <c r="F751" i="1" s="1"/>
  <c r="K750" i="1"/>
  <c r="K749" i="1" s="1"/>
  <c r="K748" i="1" s="1"/>
  <c r="K747" i="1" s="1"/>
  <c r="J750" i="1"/>
  <c r="J749" i="1" s="1"/>
  <c r="J748" i="1" s="1"/>
  <c r="J747" i="1" s="1"/>
  <c r="I750" i="1"/>
  <c r="I749" i="1" s="1"/>
  <c r="I748" i="1" s="1"/>
  <c r="I747" i="1" s="1"/>
  <c r="H750" i="1"/>
  <c r="H749" i="1" s="1"/>
  <c r="H748" i="1" s="1"/>
  <c r="H747" i="1" s="1"/>
  <c r="G750" i="1"/>
  <c r="G749" i="1" s="1"/>
  <c r="G748" i="1" s="1"/>
  <c r="G747" i="1" s="1"/>
  <c r="F750" i="1"/>
  <c r="F749" i="1" s="1"/>
  <c r="F748" i="1" s="1"/>
  <c r="F747" i="1" s="1"/>
  <c r="K746" i="1"/>
  <c r="K745" i="1" s="1"/>
  <c r="K744" i="1" s="1"/>
  <c r="K743" i="1" s="1"/>
  <c r="J746" i="1"/>
  <c r="J745" i="1" s="1"/>
  <c r="J744" i="1" s="1"/>
  <c r="J743" i="1" s="1"/>
  <c r="I746" i="1"/>
  <c r="I745" i="1" s="1"/>
  <c r="I744" i="1" s="1"/>
  <c r="I743" i="1" s="1"/>
  <c r="H746" i="1"/>
  <c r="H745" i="1" s="1"/>
  <c r="H744" i="1" s="1"/>
  <c r="H743" i="1" s="1"/>
  <c r="G746" i="1"/>
  <c r="G745" i="1" s="1"/>
  <c r="G744" i="1" s="1"/>
  <c r="G743" i="1" s="1"/>
  <c r="F746" i="1"/>
  <c r="F745" i="1" s="1"/>
  <c r="F744" i="1" s="1"/>
  <c r="F743" i="1" s="1"/>
  <c r="K741" i="1"/>
  <c r="K740" i="1" s="1"/>
  <c r="K739" i="1" s="1"/>
  <c r="J741" i="1"/>
  <c r="J740" i="1" s="1"/>
  <c r="J739" i="1" s="1"/>
  <c r="I741" i="1"/>
  <c r="H741" i="1"/>
  <c r="G741" i="1"/>
  <c r="G740" i="1" s="1"/>
  <c r="G739" i="1" s="1"/>
  <c r="F741" i="1"/>
  <c r="F740" i="1" s="1"/>
  <c r="F739" i="1" s="1"/>
  <c r="I740" i="1"/>
  <c r="I739" i="1" s="1"/>
  <c r="H740" i="1"/>
  <c r="H739" i="1" s="1"/>
  <c r="K738" i="1"/>
  <c r="K737" i="1" s="1"/>
  <c r="K736" i="1" s="1"/>
  <c r="J738" i="1"/>
  <c r="J737" i="1" s="1"/>
  <c r="J736" i="1" s="1"/>
  <c r="I738" i="1"/>
  <c r="I737" i="1" s="1"/>
  <c r="I736" i="1" s="1"/>
  <c r="I735" i="1" s="1"/>
  <c r="H738" i="1"/>
  <c r="H737" i="1" s="1"/>
  <c r="H736" i="1" s="1"/>
  <c r="H735" i="1" s="1"/>
  <c r="G738" i="1"/>
  <c r="G737" i="1" s="1"/>
  <c r="G736" i="1" s="1"/>
  <c r="F738" i="1"/>
  <c r="F737" i="1" s="1"/>
  <c r="F736" i="1" s="1"/>
  <c r="F735" i="1" s="1"/>
  <c r="K734" i="1"/>
  <c r="K733" i="1" s="1"/>
  <c r="K732" i="1" s="1"/>
  <c r="K731" i="1" s="1"/>
  <c r="J734" i="1"/>
  <c r="J733" i="1" s="1"/>
  <c r="J732" i="1" s="1"/>
  <c r="J731" i="1" s="1"/>
  <c r="I734" i="1"/>
  <c r="I733" i="1" s="1"/>
  <c r="I732" i="1" s="1"/>
  <c r="I731" i="1" s="1"/>
  <c r="H734" i="1"/>
  <c r="H733" i="1" s="1"/>
  <c r="H732" i="1" s="1"/>
  <c r="H731" i="1" s="1"/>
  <c r="G734" i="1"/>
  <c r="G733" i="1" s="1"/>
  <c r="G732" i="1" s="1"/>
  <c r="G731" i="1" s="1"/>
  <c r="F734" i="1"/>
  <c r="F733" i="1" s="1"/>
  <c r="F732" i="1" s="1"/>
  <c r="F731" i="1" s="1"/>
  <c r="K730" i="1"/>
  <c r="K729" i="1" s="1"/>
  <c r="K728" i="1" s="1"/>
  <c r="K727" i="1" s="1"/>
  <c r="J730" i="1"/>
  <c r="J729" i="1" s="1"/>
  <c r="J728" i="1" s="1"/>
  <c r="J727" i="1" s="1"/>
  <c r="I730" i="1"/>
  <c r="I729" i="1" s="1"/>
  <c r="I728" i="1" s="1"/>
  <c r="I727" i="1" s="1"/>
  <c r="H730" i="1"/>
  <c r="H729" i="1" s="1"/>
  <c r="H728" i="1" s="1"/>
  <c r="H727" i="1" s="1"/>
  <c r="G730" i="1"/>
  <c r="G729" i="1" s="1"/>
  <c r="G728" i="1" s="1"/>
  <c r="G727" i="1" s="1"/>
  <c r="F730" i="1"/>
  <c r="F729" i="1" s="1"/>
  <c r="F728" i="1" s="1"/>
  <c r="F727" i="1" s="1"/>
  <c r="K724" i="1"/>
  <c r="K723" i="1" s="1"/>
  <c r="K722" i="1" s="1"/>
  <c r="K721" i="1" s="1"/>
  <c r="J724" i="1"/>
  <c r="J723" i="1" s="1"/>
  <c r="J722" i="1" s="1"/>
  <c r="J721" i="1" s="1"/>
  <c r="I724" i="1"/>
  <c r="I723" i="1" s="1"/>
  <c r="I722" i="1" s="1"/>
  <c r="I721" i="1" s="1"/>
  <c r="H724" i="1"/>
  <c r="H723" i="1" s="1"/>
  <c r="H722" i="1" s="1"/>
  <c r="H721" i="1" s="1"/>
  <c r="G724" i="1"/>
  <c r="G723" i="1" s="1"/>
  <c r="G722" i="1" s="1"/>
  <c r="G721" i="1" s="1"/>
  <c r="F724" i="1"/>
  <c r="F723" i="1" s="1"/>
  <c r="F722" i="1" s="1"/>
  <c r="F721" i="1" s="1"/>
  <c r="K720" i="1"/>
  <c r="K719" i="1" s="1"/>
  <c r="K718" i="1" s="1"/>
  <c r="K717" i="1" s="1"/>
  <c r="J720" i="1"/>
  <c r="J719" i="1" s="1"/>
  <c r="J718" i="1" s="1"/>
  <c r="J717" i="1" s="1"/>
  <c r="I720" i="1"/>
  <c r="I719" i="1" s="1"/>
  <c r="I718" i="1" s="1"/>
  <c r="I717" i="1" s="1"/>
  <c r="H720" i="1"/>
  <c r="H719" i="1" s="1"/>
  <c r="H718" i="1" s="1"/>
  <c r="H717" i="1" s="1"/>
  <c r="G720" i="1"/>
  <c r="G719" i="1" s="1"/>
  <c r="G718" i="1" s="1"/>
  <c r="G717" i="1" s="1"/>
  <c r="F720" i="1"/>
  <c r="F719" i="1" s="1"/>
  <c r="F718" i="1" s="1"/>
  <c r="F717" i="1" s="1"/>
  <c r="K716" i="1"/>
  <c r="K715" i="1" s="1"/>
  <c r="K714" i="1" s="1"/>
  <c r="K713" i="1" s="1"/>
  <c r="J716" i="1"/>
  <c r="J715" i="1" s="1"/>
  <c r="J714" i="1" s="1"/>
  <c r="J713" i="1" s="1"/>
  <c r="I716" i="1"/>
  <c r="I715" i="1" s="1"/>
  <c r="I714" i="1" s="1"/>
  <c r="I713" i="1" s="1"/>
  <c r="H716" i="1"/>
  <c r="H715" i="1" s="1"/>
  <c r="H714" i="1" s="1"/>
  <c r="H713" i="1" s="1"/>
  <c r="G716" i="1"/>
  <c r="G715" i="1" s="1"/>
  <c r="G714" i="1" s="1"/>
  <c r="G713" i="1" s="1"/>
  <c r="F716" i="1"/>
  <c r="F715" i="1" s="1"/>
  <c r="F714" i="1" s="1"/>
  <c r="F713" i="1" s="1"/>
  <c r="K712" i="1"/>
  <c r="K711" i="1" s="1"/>
  <c r="K710" i="1" s="1"/>
  <c r="K709" i="1" s="1"/>
  <c r="J712" i="1"/>
  <c r="J711" i="1" s="1"/>
  <c r="J710" i="1" s="1"/>
  <c r="J709" i="1" s="1"/>
  <c r="I712" i="1"/>
  <c r="I711" i="1" s="1"/>
  <c r="I710" i="1" s="1"/>
  <c r="I709" i="1" s="1"/>
  <c r="H712" i="1"/>
  <c r="H711" i="1" s="1"/>
  <c r="H710" i="1" s="1"/>
  <c r="H709" i="1" s="1"/>
  <c r="G712" i="1"/>
  <c r="G711" i="1" s="1"/>
  <c r="G710" i="1" s="1"/>
  <c r="G709" i="1" s="1"/>
  <c r="F712" i="1"/>
  <c r="F711" i="1" s="1"/>
  <c r="F710" i="1" s="1"/>
  <c r="F709" i="1" s="1"/>
  <c r="K708" i="1"/>
  <c r="K707" i="1" s="1"/>
  <c r="K706" i="1" s="1"/>
  <c r="K705" i="1" s="1"/>
  <c r="J708" i="1"/>
  <c r="J707" i="1" s="1"/>
  <c r="J706" i="1" s="1"/>
  <c r="J705" i="1" s="1"/>
  <c r="I708" i="1"/>
  <c r="I707" i="1" s="1"/>
  <c r="I706" i="1" s="1"/>
  <c r="I705" i="1" s="1"/>
  <c r="H708" i="1"/>
  <c r="H707" i="1" s="1"/>
  <c r="H706" i="1" s="1"/>
  <c r="H705" i="1" s="1"/>
  <c r="G708" i="1"/>
  <c r="G707" i="1" s="1"/>
  <c r="G706" i="1" s="1"/>
  <c r="G705" i="1" s="1"/>
  <c r="F708" i="1"/>
  <c r="F707" i="1" s="1"/>
  <c r="F706" i="1" s="1"/>
  <c r="F705" i="1" s="1"/>
  <c r="K704" i="1"/>
  <c r="K703" i="1" s="1"/>
  <c r="K702" i="1" s="1"/>
  <c r="K701" i="1" s="1"/>
  <c r="J704" i="1"/>
  <c r="J703" i="1" s="1"/>
  <c r="J702" i="1" s="1"/>
  <c r="J701" i="1" s="1"/>
  <c r="I704" i="1"/>
  <c r="I703" i="1" s="1"/>
  <c r="I702" i="1" s="1"/>
  <c r="I701" i="1" s="1"/>
  <c r="H704" i="1"/>
  <c r="H703" i="1" s="1"/>
  <c r="H702" i="1" s="1"/>
  <c r="H701" i="1" s="1"/>
  <c r="G704" i="1"/>
  <c r="G703" i="1" s="1"/>
  <c r="G702" i="1" s="1"/>
  <c r="G701" i="1" s="1"/>
  <c r="F704" i="1"/>
  <c r="F703" i="1" s="1"/>
  <c r="F702" i="1" s="1"/>
  <c r="F701" i="1" s="1"/>
  <c r="K700" i="1"/>
  <c r="K699" i="1" s="1"/>
  <c r="K698" i="1" s="1"/>
  <c r="K697" i="1" s="1"/>
  <c r="J700" i="1"/>
  <c r="J699" i="1" s="1"/>
  <c r="J698" i="1" s="1"/>
  <c r="J697" i="1" s="1"/>
  <c r="I700" i="1"/>
  <c r="I699" i="1" s="1"/>
  <c r="I698" i="1" s="1"/>
  <c r="I697" i="1" s="1"/>
  <c r="H700" i="1"/>
  <c r="H699" i="1" s="1"/>
  <c r="H698" i="1" s="1"/>
  <c r="H697" i="1" s="1"/>
  <c r="G700" i="1"/>
  <c r="G699" i="1" s="1"/>
  <c r="G698" i="1" s="1"/>
  <c r="G697" i="1" s="1"/>
  <c r="F700" i="1"/>
  <c r="F699" i="1" s="1"/>
  <c r="F698" i="1" s="1"/>
  <c r="F697" i="1" s="1"/>
  <c r="K696" i="1"/>
  <c r="K695" i="1" s="1"/>
  <c r="K694" i="1" s="1"/>
  <c r="K693" i="1" s="1"/>
  <c r="J696" i="1"/>
  <c r="J695" i="1" s="1"/>
  <c r="J694" i="1" s="1"/>
  <c r="J693" i="1" s="1"/>
  <c r="I696" i="1"/>
  <c r="I695" i="1" s="1"/>
  <c r="I694" i="1" s="1"/>
  <c r="I693" i="1" s="1"/>
  <c r="H696" i="1"/>
  <c r="H695" i="1" s="1"/>
  <c r="H694" i="1" s="1"/>
  <c r="H693" i="1" s="1"/>
  <c r="G696" i="1"/>
  <c r="G695" i="1" s="1"/>
  <c r="G694" i="1" s="1"/>
  <c r="G693" i="1" s="1"/>
  <c r="F696" i="1"/>
  <c r="F695" i="1" s="1"/>
  <c r="F694" i="1" s="1"/>
  <c r="F693" i="1" s="1"/>
  <c r="K690" i="1"/>
  <c r="K689" i="1" s="1"/>
  <c r="K688" i="1" s="1"/>
  <c r="K687" i="1" s="1"/>
  <c r="K686" i="1" s="1"/>
  <c r="J690" i="1"/>
  <c r="J689" i="1" s="1"/>
  <c r="J688" i="1" s="1"/>
  <c r="J687" i="1" s="1"/>
  <c r="J686" i="1" s="1"/>
  <c r="I690" i="1"/>
  <c r="H690" i="1"/>
  <c r="H689" i="1" s="1"/>
  <c r="H688" i="1" s="1"/>
  <c r="H687" i="1" s="1"/>
  <c r="H686" i="1" s="1"/>
  <c r="G690" i="1"/>
  <c r="G689" i="1" s="1"/>
  <c r="G688" i="1" s="1"/>
  <c r="G687" i="1" s="1"/>
  <c r="G686" i="1" s="1"/>
  <c r="F690" i="1"/>
  <c r="F689" i="1" s="1"/>
  <c r="F688" i="1" s="1"/>
  <c r="F687" i="1" s="1"/>
  <c r="F686" i="1" s="1"/>
  <c r="I689" i="1"/>
  <c r="I688" i="1" s="1"/>
  <c r="I687" i="1" s="1"/>
  <c r="I686" i="1" s="1"/>
  <c r="K685" i="1"/>
  <c r="K684" i="1" s="1"/>
  <c r="K683" i="1" s="1"/>
  <c r="K682" i="1" s="1"/>
  <c r="K681" i="1" s="1"/>
  <c r="J685" i="1"/>
  <c r="J684" i="1" s="1"/>
  <c r="J683" i="1" s="1"/>
  <c r="J682" i="1" s="1"/>
  <c r="J681" i="1" s="1"/>
  <c r="I685" i="1"/>
  <c r="I684" i="1" s="1"/>
  <c r="I683" i="1" s="1"/>
  <c r="I682" i="1" s="1"/>
  <c r="I681" i="1" s="1"/>
  <c r="H685" i="1"/>
  <c r="H684" i="1" s="1"/>
  <c r="H683" i="1" s="1"/>
  <c r="H682" i="1" s="1"/>
  <c r="H681" i="1" s="1"/>
  <c r="G685" i="1"/>
  <c r="G684" i="1" s="1"/>
  <c r="G683" i="1" s="1"/>
  <c r="G682" i="1" s="1"/>
  <c r="G681" i="1" s="1"/>
  <c r="F685" i="1"/>
  <c r="F684" i="1" s="1"/>
  <c r="F683" i="1" s="1"/>
  <c r="F682" i="1" s="1"/>
  <c r="F681" i="1" s="1"/>
  <c r="K680" i="1"/>
  <c r="K679" i="1" s="1"/>
  <c r="K678" i="1" s="1"/>
  <c r="K677" i="1" s="1"/>
  <c r="J680" i="1"/>
  <c r="J679" i="1" s="1"/>
  <c r="J678" i="1" s="1"/>
  <c r="J677" i="1" s="1"/>
  <c r="I680" i="1"/>
  <c r="I679" i="1" s="1"/>
  <c r="I678" i="1" s="1"/>
  <c r="I677" i="1" s="1"/>
  <c r="H680" i="1"/>
  <c r="H679" i="1" s="1"/>
  <c r="H678" i="1" s="1"/>
  <c r="H677" i="1" s="1"/>
  <c r="G680" i="1"/>
  <c r="G679" i="1" s="1"/>
  <c r="G678" i="1" s="1"/>
  <c r="G677" i="1" s="1"/>
  <c r="F680" i="1"/>
  <c r="F679" i="1" s="1"/>
  <c r="F678" i="1" s="1"/>
  <c r="F677" i="1" s="1"/>
  <c r="K676" i="1"/>
  <c r="K675" i="1" s="1"/>
  <c r="K674" i="1" s="1"/>
  <c r="K673" i="1" s="1"/>
  <c r="J676" i="1"/>
  <c r="J675" i="1" s="1"/>
  <c r="J674" i="1" s="1"/>
  <c r="J673" i="1" s="1"/>
  <c r="I676" i="1"/>
  <c r="I675" i="1" s="1"/>
  <c r="I674" i="1" s="1"/>
  <c r="I673" i="1" s="1"/>
  <c r="H676" i="1"/>
  <c r="H675" i="1" s="1"/>
  <c r="H674" i="1" s="1"/>
  <c r="H673" i="1" s="1"/>
  <c r="G676" i="1"/>
  <c r="G675" i="1" s="1"/>
  <c r="G674" i="1" s="1"/>
  <c r="G673" i="1" s="1"/>
  <c r="F676" i="1"/>
  <c r="F675" i="1" s="1"/>
  <c r="F674" i="1" s="1"/>
  <c r="F673" i="1" s="1"/>
  <c r="K672" i="1"/>
  <c r="K671" i="1" s="1"/>
  <c r="K670" i="1" s="1"/>
  <c r="K669" i="1" s="1"/>
  <c r="J672" i="1"/>
  <c r="J671" i="1" s="1"/>
  <c r="J670" i="1" s="1"/>
  <c r="J669" i="1" s="1"/>
  <c r="I672" i="1"/>
  <c r="H672" i="1"/>
  <c r="H671" i="1" s="1"/>
  <c r="H670" i="1" s="1"/>
  <c r="H669" i="1" s="1"/>
  <c r="G672" i="1"/>
  <c r="G671" i="1" s="1"/>
  <c r="G670" i="1" s="1"/>
  <c r="G669" i="1" s="1"/>
  <c r="F672" i="1"/>
  <c r="F671" i="1" s="1"/>
  <c r="F670" i="1" s="1"/>
  <c r="F669" i="1" s="1"/>
  <c r="I671" i="1"/>
  <c r="I670" i="1" s="1"/>
  <c r="I669" i="1" s="1"/>
  <c r="K668" i="1"/>
  <c r="K667" i="1" s="1"/>
  <c r="K666" i="1" s="1"/>
  <c r="K665" i="1" s="1"/>
  <c r="J668" i="1"/>
  <c r="J667" i="1" s="1"/>
  <c r="J666" i="1" s="1"/>
  <c r="J665" i="1" s="1"/>
  <c r="I668" i="1"/>
  <c r="I667" i="1" s="1"/>
  <c r="I666" i="1" s="1"/>
  <c r="I665" i="1" s="1"/>
  <c r="H668" i="1"/>
  <c r="H667" i="1" s="1"/>
  <c r="H666" i="1" s="1"/>
  <c r="H665" i="1" s="1"/>
  <c r="G668" i="1"/>
  <c r="G667" i="1" s="1"/>
  <c r="G666" i="1" s="1"/>
  <c r="G665" i="1" s="1"/>
  <c r="F668" i="1"/>
  <c r="F667" i="1" s="1"/>
  <c r="F666" i="1" s="1"/>
  <c r="F665" i="1" s="1"/>
  <c r="K664" i="1"/>
  <c r="K663" i="1" s="1"/>
  <c r="K662" i="1" s="1"/>
  <c r="K661" i="1" s="1"/>
  <c r="J664" i="1"/>
  <c r="J663" i="1" s="1"/>
  <c r="J662" i="1" s="1"/>
  <c r="J661" i="1" s="1"/>
  <c r="I664" i="1"/>
  <c r="I663" i="1" s="1"/>
  <c r="I662" i="1" s="1"/>
  <c r="I661" i="1" s="1"/>
  <c r="H664" i="1"/>
  <c r="H663" i="1" s="1"/>
  <c r="H662" i="1" s="1"/>
  <c r="H661" i="1" s="1"/>
  <c r="G664" i="1"/>
  <c r="G663" i="1" s="1"/>
  <c r="G662" i="1" s="1"/>
  <c r="G661" i="1" s="1"/>
  <c r="F664" i="1"/>
  <c r="F663" i="1" s="1"/>
  <c r="F662" i="1" s="1"/>
  <c r="F661" i="1" s="1"/>
  <c r="K659" i="1"/>
  <c r="K658" i="1" s="1"/>
  <c r="K657" i="1" s="1"/>
  <c r="K656" i="1" s="1"/>
  <c r="J659" i="1"/>
  <c r="J658" i="1" s="1"/>
  <c r="J657" i="1" s="1"/>
  <c r="J656" i="1" s="1"/>
  <c r="I659" i="1"/>
  <c r="I658" i="1" s="1"/>
  <c r="I657" i="1" s="1"/>
  <c r="I656" i="1" s="1"/>
  <c r="H659" i="1"/>
  <c r="H658" i="1" s="1"/>
  <c r="H657" i="1" s="1"/>
  <c r="H656" i="1" s="1"/>
  <c r="G659" i="1"/>
  <c r="G658" i="1" s="1"/>
  <c r="G657" i="1" s="1"/>
  <c r="G656" i="1" s="1"/>
  <c r="F659" i="1"/>
  <c r="F658" i="1" s="1"/>
  <c r="F657" i="1" s="1"/>
  <c r="F656" i="1" s="1"/>
  <c r="K655" i="1"/>
  <c r="K654" i="1" s="1"/>
  <c r="K653" i="1" s="1"/>
  <c r="K652" i="1" s="1"/>
  <c r="J655" i="1"/>
  <c r="J654" i="1" s="1"/>
  <c r="J653" i="1" s="1"/>
  <c r="J652" i="1" s="1"/>
  <c r="I655" i="1"/>
  <c r="I654" i="1" s="1"/>
  <c r="I653" i="1" s="1"/>
  <c r="I652" i="1" s="1"/>
  <c r="H655" i="1"/>
  <c r="H654" i="1" s="1"/>
  <c r="H653" i="1" s="1"/>
  <c r="H652" i="1" s="1"/>
  <c r="G655" i="1"/>
  <c r="G654" i="1" s="1"/>
  <c r="G653" i="1" s="1"/>
  <c r="G652" i="1" s="1"/>
  <c r="F655" i="1"/>
  <c r="F654" i="1" s="1"/>
  <c r="F653" i="1" s="1"/>
  <c r="F652" i="1" s="1"/>
  <c r="K651" i="1"/>
  <c r="K650" i="1" s="1"/>
  <c r="K649" i="1" s="1"/>
  <c r="K648" i="1" s="1"/>
  <c r="J651" i="1"/>
  <c r="J650" i="1" s="1"/>
  <c r="J649" i="1" s="1"/>
  <c r="J648" i="1" s="1"/>
  <c r="I651" i="1"/>
  <c r="I650" i="1" s="1"/>
  <c r="I649" i="1" s="1"/>
  <c r="I648" i="1" s="1"/>
  <c r="H651" i="1"/>
  <c r="H650" i="1" s="1"/>
  <c r="H649" i="1" s="1"/>
  <c r="H648" i="1" s="1"/>
  <c r="G651" i="1"/>
  <c r="G650" i="1" s="1"/>
  <c r="G649" i="1" s="1"/>
  <c r="G648" i="1" s="1"/>
  <c r="F651" i="1"/>
  <c r="F650" i="1" s="1"/>
  <c r="F649" i="1" s="1"/>
  <c r="F648" i="1" s="1"/>
  <c r="K647" i="1"/>
  <c r="K646" i="1" s="1"/>
  <c r="K645" i="1" s="1"/>
  <c r="K644" i="1" s="1"/>
  <c r="J647" i="1"/>
  <c r="J646" i="1" s="1"/>
  <c r="J645" i="1" s="1"/>
  <c r="J644" i="1" s="1"/>
  <c r="I647" i="1"/>
  <c r="I646" i="1" s="1"/>
  <c r="I645" i="1" s="1"/>
  <c r="I644" i="1" s="1"/>
  <c r="H647" i="1"/>
  <c r="H646" i="1" s="1"/>
  <c r="H645" i="1" s="1"/>
  <c r="H644" i="1" s="1"/>
  <c r="G647" i="1"/>
  <c r="G646" i="1" s="1"/>
  <c r="G645" i="1" s="1"/>
  <c r="G644" i="1" s="1"/>
  <c r="F647" i="1"/>
  <c r="F646" i="1" s="1"/>
  <c r="F645" i="1" s="1"/>
  <c r="F644" i="1" s="1"/>
  <c r="K643" i="1"/>
  <c r="K642" i="1" s="1"/>
  <c r="K641" i="1" s="1"/>
  <c r="K640" i="1" s="1"/>
  <c r="J643" i="1"/>
  <c r="J642" i="1" s="1"/>
  <c r="J641" i="1" s="1"/>
  <c r="J640" i="1" s="1"/>
  <c r="I643" i="1"/>
  <c r="I642" i="1" s="1"/>
  <c r="I641" i="1" s="1"/>
  <c r="I640" i="1" s="1"/>
  <c r="H643" i="1"/>
  <c r="H642" i="1" s="1"/>
  <c r="H641" i="1" s="1"/>
  <c r="H640" i="1" s="1"/>
  <c r="G643" i="1"/>
  <c r="G642" i="1" s="1"/>
  <c r="G641" i="1" s="1"/>
  <c r="G640" i="1" s="1"/>
  <c r="F643" i="1"/>
  <c r="F642" i="1" s="1"/>
  <c r="F641" i="1" s="1"/>
  <c r="F640" i="1" s="1"/>
  <c r="K638" i="1"/>
  <c r="K637" i="1" s="1"/>
  <c r="K636" i="1" s="1"/>
  <c r="K635" i="1" s="1"/>
  <c r="J638" i="1"/>
  <c r="J637" i="1" s="1"/>
  <c r="J636" i="1" s="1"/>
  <c r="J635" i="1" s="1"/>
  <c r="I638" i="1"/>
  <c r="H638" i="1"/>
  <c r="H637" i="1" s="1"/>
  <c r="H636" i="1" s="1"/>
  <c r="H635" i="1" s="1"/>
  <c r="G638" i="1"/>
  <c r="G637" i="1" s="1"/>
  <c r="G636" i="1" s="1"/>
  <c r="G635" i="1" s="1"/>
  <c r="F638" i="1"/>
  <c r="F637" i="1" s="1"/>
  <c r="F636" i="1" s="1"/>
  <c r="F635" i="1" s="1"/>
  <c r="I637" i="1"/>
  <c r="I636" i="1" s="1"/>
  <c r="I635" i="1" s="1"/>
  <c r="K634" i="1"/>
  <c r="K633" i="1" s="1"/>
  <c r="K632" i="1" s="1"/>
  <c r="K631" i="1" s="1"/>
  <c r="J634" i="1"/>
  <c r="J633" i="1" s="1"/>
  <c r="J632" i="1" s="1"/>
  <c r="J631" i="1" s="1"/>
  <c r="I634" i="1"/>
  <c r="I633" i="1" s="1"/>
  <c r="I632" i="1" s="1"/>
  <c r="I631" i="1" s="1"/>
  <c r="H634" i="1"/>
  <c r="H633" i="1" s="1"/>
  <c r="H632" i="1" s="1"/>
  <c r="H631" i="1" s="1"/>
  <c r="G634" i="1"/>
  <c r="G633" i="1" s="1"/>
  <c r="G632" i="1" s="1"/>
  <c r="G631" i="1" s="1"/>
  <c r="F634" i="1"/>
  <c r="F633" i="1" s="1"/>
  <c r="F632" i="1" s="1"/>
  <c r="F631" i="1" s="1"/>
  <c r="K630" i="1"/>
  <c r="K629" i="1" s="1"/>
  <c r="K628" i="1" s="1"/>
  <c r="K627" i="1" s="1"/>
  <c r="J630" i="1"/>
  <c r="J629" i="1" s="1"/>
  <c r="J628" i="1" s="1"/>
  <c r="J627" i="1" s="1"/>
  <c r="I630" i="1"/>
  <c r="I629" i="1" s="1"/>
  <c r="I628" i="1" s="1"/>
  <c r="I627" i="1" s="1"/>
  <c r="H630" i="1"/>
  <c r="H629" i="1" s="1"/>
  <c r="H628" i="1" s="1"/>
  <c r="H627" i="1" s="1"/>
  <c r="G630" i="1"/>
  <c r="G629" i="1" s="1"/>
  <c r="G628" i="1" s="1"/>
  <c r="G627" i="1" s="1"/>
  <c r="F630" i="1"/>
  <c r="F629" i="1" s="1"/>
  <c r="F628" i="1" s="1"/>
  <c r="F627" i="1" s="1"/>
  <c r="K626" i="1"/>
  <c r="K625" i="1" s="1"/>
  <c r="K624" i="1" s="1"/>
  <c r="K623" i="1" s="1"/>
  <c r="J626" i="1"/>
  <c r="J625" i="1" s="1"/>
  <c r="J624" i="1" s="1"/>
  <c r="J623" i="1" s="1"/>
  <c r="I626" i="1"/>
  <c r="I625" i="1" s="1"/>
  <c r="I624" i="1" s="1"/>
  <c r="I623" i="1" s="1"/>
  <c r="H626" i="1"/>
  <c r="H625" i="1" s="1"/>
  <c r="H624" i="1" s="1"/>
  <c r="H623" i="1" s="1"/>
  <c r="G626" i="1"/>
  <c r="G625" i="1" s="1"/>
  <c r="G624" i="1" s="1"/>
  <c r="G623" i="1" s="1"/>
  <c r="F626" i="1"/>
  <c r="F625" i="1" s="1"/>
  <c r="F624" i="1" s="1"/>
  <c r="F623" i="1" s="1"/>
  <c r="K622" i="1"/>
  <c r="K621" i="1" s="1"/>
  <c r="K620" i="1" s="1"/>
  <c r="K619" i="1" s="1"/>
  <c r="J622" i="1"/>
  <c r="J621" i="1" s="1"/>
  <c r="J620" i="1" s="1"/>
  <c r="J619" i="1" s="1"/>
  <c r="I622" i="1"/>
  <c r="H622" i="1"/>
  <c r="H621" i="1" s="1"/>
  <c r="H620" i="1" s="1"/>
  <c r="H619" i="1" s="1"/>
  <c r="G622" i="1"/>
  <c r="G621" i="1" s="1"/>
  <c r="G620" i="1" s="1"/>
  <c r="G619" i="1" s="1"/>
  <c r="F622" i="1"/>
  <c r="F621" i="1" s="1"/>
  <c r="F620" i="1" s="1"/>
  <c r="F619" i="1" s="1"/>
  <c r="I621" i="1"/>
  <c r="I620" i="1" s="1"/>
  <c r="I619" i="1" s="1"/>
  <c r="K618" i="1"/>
  <c r="K617" i="1" s="1"/>
  <c r="K616" i="1" s="1"/>
  <c r="K615" i="1" s="1"/>
  <c r="J618" i="1"/>
  <c r="J617" i="1" s="1"/>
  <c r="J616" i="1" s="1"/>
  <c r="J615" i="1" s="1"/>
  <c r="I618" i="1"/>
  <c r="I617" i="1" s="1"/>
  <c r="I616" i="1" s="1"/>
  <c r="I615" i="1" s="1"/>
  <c r="H618" i="1"/>
  <c r="H617" i="1" s="1"/>
  <c r="H616" i="1" s="1"/>
  <c r="H615" i="1" s="1"/>
  <c r="G618" i="1"/>
  <c r="G617" i="1" s="1"/>
  <c r="G616" i="1" s="1"/>
  <c r="G615" i="1" s="1"/>
  <c r="F618" i="1"/>
  <c r="F617" i="1" s="1"/>
  <c r="F616" i="1" s="1"/>
  <c r="F615" i="1" s="1"/>
  <c r="K613" i="1"/>
  <c r="J613" i="1"/>
  <c r="I613" i="1"/>
  <c r="H613" i="1"/>
  <c r="G613" i="1"/>
  <c r="F613" i="1"/>
  <c r="K612" i="1"/>
  <c r="J612" i="1"/>
  <c r="I612" i="1"/>
  <c r="H612" i="1"/>
  <c r="G612" i="1"/>
  <c r="F612" i="1"/>
  <c r="K608" i="1"/>
  <c r="J608" i="1"/>
  <c r="I608" i="1"/>
  <c r="H608" i="1"/>
  <c r="G608" i="1"/>
  <c r="F608" i="1"/>
  <c r="K607" i="1"/>
  <c r="J607" i="1"/>
  <c r="I607" i="1"/>
  <c r="H607" i="1"/>
  <c r="G607" i="1"/>
  <c r="F607" i="1"/>
  <c r="K602" i="1"/>
  <c r="K601" i="1" s="1"/>
  <c r="K600" i="1" s="1"/>
  <c r="K599" i="1" s="1"/>
  <c r="J602" i="1"/>
  <c r="J601" i="1" s="1"/>
  <c r="J600" i="1" s="1"/>
  <c r="J599" i="1" s="1"/>
  <c r="I602" i="1"/>
  <c r="I601" i="1" s="1"/>
  <c r="I600" i="1" s="1"/>
  <c r="I599" i="1" s="1"/>
  <c r="H602" i="1"/>
  <c r="H601" i="1" s="1"/>
  <c r="H600" i="1" s="1"/>
  <c r="H599" i="1" s="1"/>
  <c r="G602" i="1"/>
  <c r="G601" i="1" s="1"/>
  <c r="G600" i="1" s="1"/>
  <c r="G599" i="1" s="1"/>
  <c r="F602" i="1"/>
  <c r="F601" i="1" s="1"/>
  <c r="F600" i="1" s="1"/>
  <c r="F599" i="1" s="1"/>
  <c r="K598" i="1"/>
  <c r="J598" i="1"/>
  <c r="I598" i="1"/>
  <c r="H598" i="1"/>
  <c r="G598" i="1"/>
  <c r="F598" i="1"/>
  <c r="K597" i="1"/>
  <c r="J597" i="1"/>
  <c r="I597" i="1"/>
  <c r="H597" i="1"/>
  <c r="G597" i="1"/>
  <c r="F597" i="1"/>
  <c r="K596" i="1"/>
  <c r="J596" i="1"/>
  <c r="I596" i="1"/>
  <c r="H596" i="1"/>
  <c r="G596" i="1"/>
  <c r="F596" i="1"/>
  <c r="K592" i="1"/>
  <c r="K591" i="1" s="1"/>
  <c r="K590" i="1" s="1"/>
  <c r="K589" i="1" s="1"/>
  <c r="J592" i="1"/>
  <c r="J591" i="1" s="1"/>
  <c r="J590" i="1" s="1"/>
  <c r="J589" i="1" s="1"/>
  <c r="I592" i="1"/>
  <c r="H592" i="1"/>
  <c r="H591" i="1" s="1"/>
  <c r="H590" i="1" s="1"/>
  <c r="H589" i="1" s="1"/>
  <c r="G592" i="1"/>
  <c r="G591" i="1" s="1"/>
  <c r="G590" i="1" s="1"/>
  <c r="G589" i="1" s="1"/>
  <c r="F592" i="1"/>
  <c r="F591" i="1" s="1"/>
  <c r="F590" i="1" s="1"/>
  <c r="F589" i="1" s="1"/>
  <c r="I591" i="1"/>
  <c r="I590" i="1" s="1"/>
  <c r="I589" i="1" s="1"/>
  <c r="K588" i="1"/>
  <c r="K587" i="1" s="1"/>
  <c r="K586" i="1" s="1"/>
  <c r="K585" i="1" s="1"/>
  <c r="J588" i="1"/>
  <c r="J587" i="1" s="1"/>
  <c r="J586" i="1" s="1"/>
  <c r="J585" i="1" s="1"/>
  <c r="I588" i="1"/>
  <c r="I587" i="1" s="1"/>
  <c r="I586" i="1" s="1"/>
  <c r="I585" i="1" s="1"/>
  <c r="H588" i="1"/>
  <c r="H587" i="1" s="1"/>
  <c r="H586" i="1" s="1"/>
  <c r="H585" i="1" s="1"/>
  <c r="G588" i="1"/>
  <c r="G587" i="1" s="1"/>
  <c r="G586" i="1" s="1"/>
  <c r="G585" i="1" s="1"/>
  <c r="F588" i="1"/>
  <c r="F587" i="1" s="1"/>
  <c r="F586" i="1" s="1"/>
  <c r="F585" i="1" s="1"/>
  <c r="K584" i="1"/>
  <c r="K583" i="1" s="1"/>
  <c r="K582" i="1" s="1"/>
  <c r="K581" i="1" s="1"/>
  <c r="J584" i="1"/>
  <c r="J583" i="1" s="1"/>
  <c r="J582" i="1" s="1"/>
  <c r="J581" i="1" s="1"/>
  <c r="I584" i="1"/>
  <c r="I583" i="1" s="1"/>
  <c r="I582" i="1" s="1"/>
  <c r="I581" i="1" s="1"/>
  <c r="H584" i="1"/>
  <c r="H583" i="1" s="1"/>
  <c r="H582" i="1" s="1"/>
  <c r="H581" i="1" s="1"/>
  <c r="G584" i="1"/>
  <c r="G583" i="1" s="1"/>
  <c r="G582" i="1" s="1"/>
  <c r="G581" i="1" s="1"/>
  <c r="F584" i="1"/>
  <c r="F583" i="1" s="1"/>
  <c r="F582" i="1" s="1"/>
  <c r="F581" i="1" s="1"/>
  <c r="K580" i="1"/>
  <c r="K579" i="1" s="1"/>
  <c r="K578" i="1" s="1"/>
  <c r="K577" i="1" s="1"/>
  <c r="J580" i="1"/>
  <c r="J579" i="1" s="1"/>
  <c r="J578" i="1" s="1"/>
  <c r="J577" i="1" s="1"/>
  <c r="I580" i="1"/>
  <c r="I579" i="1" s="1"/>
  <c r="I578" i="1" s="1"/>
  <c r="I577" i="1" s="1"/>
  <c r="H580" i="1"/>
  <c r="H579" i="1" s="1"/>
  <c r="H578" i="1" s="1"/>
  <c r="H577" i="1" s="1"/>
  <c r="G580" i="1"/>
  <c r="G579" i="1" s="1"/>
  <c r="G578" i="1" s="1"/>
  <c r="G577" i="1" s="1"/>
  <c r="F580" i="1"/>
  <c r="F579" i="1" s="1"/>
  <c r="F578" i="1" s="1"/>
  <c r="F577" i="1" s="1"/>
  <c r="K575" i="1"/>
  <c r="J575" i="1"/>
  <c r="I575" i="1"/>
  <c r="H575" i="1"/>
  <c r="G575" i="1"/>
  <c r="F575" i="1"/>
  <c r="K574" i="1"/>
  <c r="J574" i="1"/>
  <c r="I574" i="1"/>
  <c r="H574" i="1"/>
  <c r="G574" i="1"/>
  <c r="F574" i="1"/>
  <c r="K570" i="1"/>
  <c r="K569" i="1" s="1"/>
  <c r="K568" i="1" s="1"/>
  <c r="K567" i="1" s="1"/>
  <c r="J570" i="1"/>
  <c r="J569" i="1" s="1"/>
  <c r="J568" i="1" s="1"/>
  <c r="J567" i="1" s="1"/>
  <c r="I570" i="1"/>
  <c r="I569" i="1" s="1"/>
  <c r="I568" i="1" s="1"/>
  <c r="I567" i="1" s="1"/>
  <c r="H570" i="1"/>
  <c r="H569" i="1" s="1"/>
  <c r="H568" i="1" s="1"/>
  <c r="H567" i="1" s="1"/>
  <c r="G570" i="1"/>
  <c r="G569" i="1" s="1"/>
  <c r="G568" i="1" s="1"/>
  <c r="G567" i="1" s="1"/>
  <c r="F570" i="1"/>
  <c r="F569" i="1" s="1"/>
  <c r="F568" i="1" s="1"/>
  <c r="F567" i="1" s="1"/>
  <c r="K566" i="1"/>
  <c r="J566" i="1"/>
  <c r="I566" i="1"/>
  <c r="H566" i="1"/>
  <c r="G566" i="1"/>
  <c r="F566" i="1"/>
  <c r="K565" i="1"/>
  <c r="J565" i="1"/>
  <c r="I565" i="1"/>
  <c r="H565" i="1"/>
  <c r="G565" i="1"/>
  <c r="F565" i="1"/>
  <c r="K564" i="1"/>
  <c r="J564" i="1"/>
  <c r="I564" i="1"/>
  <c r="H564" i="1"/>
  <c r="G564" i="1"/>
  <c r="F564" i="1"/>
  <c r="K560" i="1"/>
  <c r="J560" i="1"/>
  <c r="I560" i="1"/>
  <c r="H560" i="1"/>
  <c r="G560" i="1"/>
  <c r="F560" i="1"/>
  <c r="K559" i="1"/>
  <c r="J559" i="1"/>
  <c r="I559" i="1"/>
  <c r="H559" i="1"/>
  <c r="G559" i="1"/>
  <c r="F559" i="1"/>
  <c r="K558" i="1"/>
  <c r="J558" i="1"/>
  <c r="I558" i="1"/>
  <c r="H558" i="1"/>
  <c r="G558" i="1"/>
  <c r="F558" i="1"/>
  <c r="K554" i="1"/>
  <c r="J554" i="1"/>
  <c r="I554" i="1"/>
  <c r="H554" i="1"/>
  <c r="G554" i="1"/>
  <c r="F554" i="1"/>
  <c r="K553" i="1"/>
  <c r="J553" i="1"/>
  <c r="I553" i="1"/>
  <c r="H553" i="1"/>
  <c r="G553" i="1"/>
  <c r="F553" i="1"/>
  <c r="K552" i="1"/>
  <c r="J552" i="1"/>
  <c r="I552" i="1"/>
  <c r="H552" i="1"/>
  <c r="G552" i="1"/>
  <c r="F552" i="1"/>
  <c r="K548" i="1"/>
  <c r="J548" i="1"/>
  <c r="I548" i="1"/>
  <c r="H548" i="1"/>
  <c r="G548" i="1"/>
  <c r="F548" i="1"/>
  <c r="K547" i="1"/>
  <c r="J547" i="1"/>
  <c r="I547" i="1"/>
  <c r="H547" i="1"/>
  <c r="G547" i="1"/>
  <c r="F547" i="1"/>
  <c r="K543" i="1"/>
  <c r="K542" i="1" s="1"/>
  <c r="K541" i="1" s="1"/>
  <c r="K540" i="1" s="1"/>
  <c r="J543" i="1"/>
  <c r="J542" i="1" s="1"/>
  <c r="J541" i="1" s="1"/>
  <c r="J540" i="1" s="1"/>
  <c r="I543" i="1"/>
  <c r="I542" i="1" s="1"/>
  <c r="I541" i="1" s="1"/>
  <c r="I540" i="1" s="1"/>
  <c r="H543" i="1"/>
  <c r="H542" i="1" s="1"/>
  <c r="H541" i="1" s="1"/>
  <c r="H540" i="1" s="1"/>
  <c r="G543" i="1"/>
  <c r="G542" i="1" s="1"/>
  <c r="G541" i="1" s="1"/>
  <c r="G540" i="1" s="1"/>
  <c r="F543" i="1"/>
  <c r="F542" i="1" s="1"/>
  <c r="F541" i="1" s="1"/>
  <c r="F540" i="1" s="1"/>
  <c r="K539" i="1"/>
  <c r="K538" i="1" s="1"/>
  <c r="K537" i="1" s="1"/>
  <c r="J539" i="1"/>
  <c r="J538" i="1" s="1"/>
  <c r="J537" i="1" s="1"/>
  <c r="I539" i="1"/>
  <c r="I538" i="1" s="1"/>
  <c r="I537" i="1" s="1"/>
  <c r="H539" i="1"/>
  <c r="H538" i="1" s="1"/>
  <c r="H537" i="1" s="1"/>
  <c r="G539" i="1"/>
  <c r="G538" i="1" s="1"/>
  <c r="G537" i="1" s="1"/>
  <c r="F539" i="1"/>
  <c r="F538" i="1" s="1"/>
  <c r="F537" i="1" s="1"/>
  <c r="K536" i="1"/>
  <c r="K535" i="1" s="1"/>
  <c r="K534" i="1" s="1"/>
  <c r="J536" i="1"/>
  <c r="J535" i="1" s="1"/>
  <c r="J534" i="1" s="1"/>
  <c r="I536" i="1"/>
  <c r="I535" i="1" s="1"/>
  <c r="I534" i="1" s="1"/>
  <c r="H536" i="1"/>
  <c r="H535" i="1" s="1"/>
  <c r="H534" i="1" s="1"/>
  <c r="G536" i="1"/>
  <c r="G535" i="1" s="1"/>
  <c r="G534" i="1" s="1"/>
  <c r="F536" i="1"/>
  <c r="F535" i="1" s="1"/>
  <c r="F534" i="1" s="1"/>
  <c r="K532" i="1"/>
  <c r="J532" i="1"/>
  <c r="I532" i="1"/>
  <c r="H532" i="1"/>
  <c r="G532" i="1"/>
  <c r="F532" i="1"/>
  <c r="K531" i="1"/>
  <c r="J531" i="1"/>
  <c r="I531" i="1"/>
  <c r="H531" i="1"/>
  <c r="G531" i="1"/>
  <c r="F531" i="1"/>
  <c r="K527" i="1"/>
  <c r="J527" i="1"/>
  <c r="I527" i="1"/>
  <c r="H527" i="1"/>
  <c r="G527" i="1"/>
  <c r="F527" i="1"/>
  <c r="K526" i="1"/>
  <c r="J526" i="1"/>
  <c r="I526" i="1"/>
  <c r="H526" i="1"/>
  <c r="G526" i="1"/>
  <c r="F526" i="1"/>
  <c r="K522" i="1"/>
  <c r="J522" i="1"/>
  <c r="I522" i="1"/>
  <c r="H522" i="1"/>
  <c r="G522" i="1"/>
  <c r="F522" i="1"/>
  <c r="K521" i="1"/>
  <c r="J521" i="1"/>
  <c r="I521" i="1"/>
  <c r="H521" i="1"/>
  <c r="G521" i="1"/>
  <c r="F521" i="1"/>
  <c r="K520" i="1"/>
  <c r="J520" i="1"/>
  <c r="I520" i="1"/>
  <c r="H520" i="1"/>
  <c r="G520" i="1"/>
  <c r="F520" i="1"/>
  <c r="K513" i="1"/>
  <c r="K512" i="1" s="1"/>
  <c r="K511" i="1" s="1"/>
  <c r="K510" i="1" s="1"/>
  <c r="K509" i="1" s="1"/>
  <c r="J513" i="1"/>
  <c r="J512" i="1" s="1"/>
  <c r="J511" i="1" s="1"/>
  <c r="J510" i="1" s="1"/>
  <c r="J509" i="1" s="1"/>
  <c r="I513" i="1"/>
  <c r="I512" i="1" s="1"/>
  <c r="I511" i="1" s="1"/>
  <c r="I510" i="1" s="1"/>
  <c r="I509" i="1" s="1"/>
  <c r="H513" i="1"/>
  <c r="H512" i="1" s="1"/>
  <c r="H511" i="1" s="1"/>
  <c r="H510" i="1" s="1"/>
  <c r="H509" i="1" s="1"/>
  <c r="G513" i="1"/>
  <c r="G512" i="1" s="1"/>
  <c r="G511" i="1" s="1"/>
  <c r="G510" i="1" s="1"/>
  <c r="G509" i="1" s="1"/>
  <c r="F513" i="1"/>
  <c r="F512" i="1" s="1"/>
  <c r="F511" i="1" s="1"/>
  <c r="F510" i="1" s="1"/>
  <c r="F509" i="1" s="1"/>
  <c r="K508" i="1"/>
  <c r="K507" i="1" s="1"/>
  <c r="K506" i="1" s="1"/>
  <c r="K505" i="1" s="1"/>
  <c r="J508" i="1"/>
  <c r="J507" i="1" s="1"/>
  <c r="J506" i="1" s="1"/>
  <c r="J505" i="1" s="1"/>
  <c r="I508" i="1"/>
  <c r="I507" i="1" s="1"/>
  <c r="I506" i="1" s="1"/>
  <c r="I505" i="1" s="1"/>
  <c r="H508" i="1"/>
  <c r="H507" i="1" s="1"/>
  <c r="H506" i="1" s="1"/>
  <c r="H505" i="1" s="1"/>
  <c r="G508" i="1"/>
  <c r="G507" i="1" s="1"/>
  <c r="G506" i="1" s="1"/>
  <c r="G505" i="1" s="1"/>
  <c r="F508" i="1"/>
  <c r="F507" i="1" s="1"/>
  <c r="F506" i="1" s="1"/>
  <c r="F505" i="1" s="1"/>
  <c r="K504" i="1"/>
  <c r="K503" i="1" s="1"/>
  <c r="K502" i="1" s="1"/>
  <c r="K501" i="1" s="1"/>
  <c r="J504" i="1"/>
  <c r="J503" i="1" s="1"/>
  <c r="J502" i="1" s="1"/>
  <c r="J501" i="1" s="1"/>
  <c r="I504" i="1"/>
  <c r="I503" i="1" s="1"/>
  <c r="I502" i="1" s="1"/>
  <c r="I501" i="1" s="1"/>
  <c r="H504" i="1"/>
  <c r="H503" i="1" s="1"/>
  <c r="H502" i="1" s="1"/>
  <c r="H501" i="1" s="1"/>
  <c r="G504" i="1"/>
  <c r="G503" i="1" s="1"/>
  <c r="G502" i="1" s="1"/>
  <c r="G501" i="1" s="1"/>
  <c r="F504" i="1"/>
  <c r="F503" i="1" s="1"/>
  <c r="F502" i="1" s="1"/>
  <c r="F501" i="1" s="1"/>
  <c r="K500" i="1"/>
  <c r="K499" i="1" s="1"/>
  <c r="K498" i="1" s="1"/>
  <c r="K497" i="1" s="1"/>
  <c r="J500" i="1"/>
  <c r="J499" i="1" s="1"/>
  <c r="J498" i="1" s="1"/>
  <c r="J497" i="1" s="1"/>
  <c r="I500" i="1"/>
  <c r="I499" i="1" s="1"/>
  <c r="I498" i="1" s="1"/>
  <c r="I497" i="1" s="1"/>
  <c r="H500" i="1"/>
  <c r="H499" i="1" s="1"/>
  <c r="H498" i="1" s="1"/>
  <c r="H497" i="1" s="1"/>
  <c r="G500" i="1"/>
  <c r="G499" i="1" s="1"/>
  <c r="G498" i="1" s="1"/>
  <c r="G497" i="1" s="1"/>
  <c r="F500" i="1"/>
  <c r="F499" i="1" s="1"/>
  <c r="F498" i="1" s="1"/>
  <c r="F497" i="1" s="1"/>
  <c r="K494" i="1"/>
  <c r="K493" i="1" s="1"/>
  <c r="K492" i="1" s="1"/>
  <c r="K491" i="1" s="1"/>
  <c r="J494" i="1"/>
  <c r="J493" i="1" s="1"/>
  <c r="J492" i="1" s="1"/>
  <c r="J491" i="1" s="1"/>
  <c r="I494" i="1"/>
  <c r="I493" i="1" s="1"/>
  <c r="I492" i="1" s="1"/>
  <c r="I491" i="1" s="1"/>
  <c r="H494" i="1"/>
  <c r="H493" i="1" s="1"/>
  <c r="H492" i="1" s="1"/>
  <c r="H491" i="1" s="1"/>
  <c r="G494" i="1"/>
  <c r="G493" i="1" s="1"/>
  <c r="G492" i="1" s="1"/>
  <c r="G491" i="1" s="1"/>
  <c r="F494" i="1"/>
  <c r="F493" i="1" s="1"/>
  <c r="F492" i="1" s="1"/>
  <c r="F491" i="1" s="1"/>
  <c r="K490" i="1"/>
  <c r="K489" i="1" s="1"/>
  <c r="K488" i="1" s="1"/>
  <c r="J490" i="1"/>
  <c r="J489" i="1" s="1"/>
  <c r="J488" i="1" s="1"/>
  <c r="I490" i="1"/>
  <c r="I489" i="1" s="1"/>
  <c r="I488" i="1" s="1"/>
  <c r="H490" i="1"/>
  <c r="H489" i="1" s="1"/>
  <c r="H488" i="1" s="1"/>
  <c r="G490" i="1"/>
  <c r="G489" i="1" s="1"/>
  <c r="G488" i="1" s="1"/>
  <c r="F490" i="1"/>
  <c r="F489" i="1" s="1"/>
  <c r="F488" i="1" s="1"/>
  <c r="K487" i="1"/>
  <c r="K486" i="1" s="1"/>
  <c r="K485" i="1" s="1"/>
  <c r="J487" i="1"/>
  <c r="J486" i="1" s="1"/>
  <c r="J485" i="1" s="1"/>
  <c r="I487" i="1"/>
  <c r="I486" i="1" s="1"/>
  <c r="I485" i="1" s="1"/>
  <c r="H487" i="1"/>
  <c r="H486" i="1" s="1"/>
  <c r="H485" i="1" s="1"/>
  <c r="G487" i="1"/>
  <c r="G486" i="1" s="1"/>
  <c r="G485" i="1" s="1"/>
  <c r="F487" i="1"/>
  <c r="F486" i="1" s="1"/>
  <c r="F485" i="1" s="1"/>
  <c r="K484" i="1"/>
  <c r="K483" i="1" s="1"/>
  <c r="K482" i="1" s="1"/>
  <c r="J484" i="1"/>
  <c r="J483" i="1" s="1"/>
  <c r="J482" i="1" s="1"/>
  <c r="I484" i="1"/>
  <c r="I483" i="1" s="1"/>
  <c r="I482" i="1" s="1"/>
  <c r="H484" i="1"/>
  <c r="H483" i="1" s="1"/>
  <c r="H482" i="1" s="1"/>
  <c r="G484" i="1"/>
  <c r="G483" i="1" s="1"/>
  <c r="G482" i="1" s="1"/>
  <c r="F484" i="1"/>
  <c r="F483" i="1" s="1"/>
  <c r="F482" i="1" s="1"/>
  <c r="K480" i="1"/>
  <c r="K479" i="1" s="1"/>
  <c r="K478" i="1" s="1"/>
  <c r="K477" i="1" s="1"/>
  <c r="J480" i="1"/>
  <c r="J479" i="1" s="1"/>
  <c r="J478" i="1" s="1"/>
  <c r="J477" i="1" s="1"/>
  <c r="I480" i="1"/>
  <c r="H480" i="1"/>
  <c r="H479" i="1" s="1"/>
  <c r="H478" i="1" s="1"/>
  <c r="H477" i="1" s="1"/>
  <c r="G480" i="1"/>
  <c r="G479" i="1" s="1"/>
  <c r="G478" i="1" s="1"/>
  <c r="G477" i="1" s="1"/>
  <c r="F480" i="1"/>
  <c r="F479" i="1" s="1"/>
  <c r="F478" i="1" s="1"/>
  <c r="F477" i="1" s="1"/>
  <c r="I479" i="1"/>
  <c r="I478" i="1" s="1"/>
  <c r="I477" i="1" s="1"/>
  <c r="K475" i="1"/>
  <c r="K474" i="1" s="1"/>
  <c r="K473" i="1" s="1"/>
  <c r="K472" i="1" s="1"/>
  <c r="K471" i="1" s="1"/>
  <c r="J475" i="1"/>
  <c r="J474" i="1" s="1"/>
  <c r="J473" i="1" s="1"/>
  <c r="J472" i="1" s="1"/>
  <c r="J471" i="1" s="1"/>
  <c r="I475" i="1"/>
  <c r="I474" i="1" s="1"/>
  <c r="I473" i="1" s="1"/>
  <c r="I472" i="1" s="1"/>
  <c r="I471" i="1" s="1"/>
  <c r="H475" i="1"/>
  <c r="H474" i="1" s="1"/>
  <c r="H473" i="1" s="1"/>
  <c r="H472" i="1" s="1"/>
  <c r="H471" i="1" s="1"/>
  <c r="G475" i="1"/>
  <c r="G474" i="1" s="1"/>
  <c r="G473" i="1" s="1"/>
  <c r="G472" i="1" s="1"/>
  <c r="G471" i="1" s="1"/>
  <c r="F475" i="1"/>
  <c r="F474" i="1" s="1"/>
  <c r="F473" i="1" s="1"/>
  <c r="F472" i="1" s="1"/>
  <c r="F471" i="1" s="1"/>
  <c r="K470" i="1"/>
  <c r="K469" i="1" s="1"/>
  <c r="K468" i="1" s="1"/>
  <c r="K467" i="1" s="1"/>
  <c r="J470" i="1"/>
  <c r="J469" i="1" s="1"/>
  <c r="J468" i="1" s="1"/>
  <c r="J467" i="1" s="1"/>
  <c r="I470" i="1"/>
  <c r="I469" i="1" s="1"/>
  <c r="I468" i="1" s="1"/>
  <c r="I467" i="1" s="1"/>
  <c r="H470" i="1"/>
  <c r="H469" i="1" s="1"/>
  <c r="H468" i="1" s="1"/>
  <c r="H467" i="1" s="1"/>
  <c r="G470" i="1"/>
  <c r="G469" i="1" s="1"/>
  <c r="G468" i="1" s="1"/>
  <c r="G467" i="1" s="1"/>
  <c r="F470" i="1"/>
  <c r="F469" i="1" s="1"/>
  <c r="F468" i="1" s="1"/>
  <c r="F467" i="1" s="1"/>
  <c r="K466" i="1"/>
  <c r="K465" i="1" s="1"/>
  <c r="K464" i="1" s="1"/>
  <c r="K463" i="1" s="1"/>
  <c r="J466" i="1"/>
  <c r="J465" i="1" s="1"/>
  <c r="J464" i="1" s="1"/>
  <c r="J463" i="1" s="1"/>
  <c r="I466" i="1"/>
  <c r="I465" i="1" s="1"/>
  <c r="I464" i="1" s="1"/>
  <c r="I463" i="1" s="1"/>
  <c r="H466" i="1"/>
  <c r="H465" i="1" s="1"/>
  <c r="H464" i="1" s="1"/>
  <c r="H463" i="1" s="1"/>
  <c r="G466" i="1"/>
  <c r="G465" i="1" s="1"/>
  <c r="G464" i="1" s="1"/>
  <c r="G463" i="1" s="1"/>
  <c r="F466" i="1"/>
  <c r="F465" i="1" s="1"/>
  <c r="F464" i="1" s="1"/>
  <c r="F463" i="1" s="1"/>
  <c r="K462" i="1"/>
  <c r="K461" i="1" s="1"/>
  <c r="K460" i="1" s="1"/>
  <c r="K459" i="1" s="1"/>
  <c r="J462" i="1"/>
  <c r="J461" i="1" s="1"/>
  <c r="J460" i="1" s="1"/>
  <c r="J459" i="1" s="1"/>
  <c r="I462" i="1"/>
  <c r="I461" i="1" s="1"/>
  <c r="I460" i="1" s="1"/>
  <c r="I459" i="1" s="1"/>
  <c r="H462" i="1"/>
  <c r="H461" i="1" s="1"/>
  <c r="H460" i="1" s="1"/>
  <c r="H459" i="1" s="1"/>
  <c r="G462" i="1"/>
  <c r="G461" i="1" s="1"/>
  <c r="G460" i="1" s="1"/>
  <c r="G459" i="1" s="1"/>
  <c r="F462" i="1"/>
  <c r="F461" i="1" s="1"/>
  <c r="F460" i="1" s="1"/>
  <c r="F459" i="1" s="1"/>
  <c r="K458" i="1"/>
  <c r="K457" i="1" s="1"/>
  <c r="K456" i="1" s="1"/>
  <c r="K455" i="1" s="1"/>
  <c r="J458" i="1"/>
  <c r="J457" i="1" s="1"/>
  <c r="J456" i="1" s="1"/>
  <c r="J455" i="1" s="1"/>
  <c r="I458" i="1"/>
  <c r="I457" i="1" s="1"/>
  <c r="I456" i="1" s="1"/>
  <c r="I455" i="1" s="1"/>
  <c r="H458" i="1"/>
  <c r="H457" i="1" s="1"/>
  <c r="H456" i="1" s="1"/>
  <c r="H455" i="1" s="1"/>
  <c r="G458" i="1"/>
  <c r="G457" i="1" s="1"/>
  <c r="G456" i="1" s="1"/>
  <c r="G455" i="1" s="1"/>
  <c r="F458" i="1"/>
  <c r="F457" i="1" s="1"/>
  <c r="F456" i="1" s="1"/>
  <c r="F455" i="1" s="1"/>
  <c r="K454" i="1"/>
  <c r="K453" i="1" s="1"/>
  <c r="K452" i="1" s="1"/>
  <c r="K451" i="1" s="1"/>
  <c r="J454" i="1"/>
  <c r="J453" i="1" s="1"/>
  <c r="J452" i="1" s="1"/>
  <c r="J451" i="1" s="1"/>
  <c r="I454" i="1"/>
  <c r="I453" i="1" s="1"/>
  <c r="I452" i="1" s="1"/>
  <c r="I451" i="1" s="1"/>
  <c r="H454" i="1"/>
  <c r="H453" i="1" s="1"/>
  <c r="H452" i="1" s="1"/>
  <c r="H451" i="1" s="1"/>
  <c r="G454" i="1"/>
  <c r="G453" i="1" s="1"/>
  <c r="G452" i="1" s="1"/>
  <c r="G451" i="1" s="1"/>
  <c r="F454" i="1"/>
  <c r="F453" i="1" s="1"/>
  <c r="F452" i="1" s="1"/>
  <c r="F451" i="1" s="1"/>
  <c r="K450" i="1"/>
  <c r="K449" i="1" s="1"/>
  <c r="K448" i="1" s="1"/>
  <c r="K447" i="1" s="1"/>
  <c r="J450" i="1"/>
  <c r="J449" i="1" s="1"/>
  <c r="J448" i="1" s="1"/>
  <c r="J447" i="1" s="1"/>
  <c r="I450" i="1"/>
  <c r="I449" i="1" s="1"/>
  <c r="I448" i="1" s="1"/>
  <c r="I447" i="1" s="1"/>
  <c r="H450" i="1"/>
  <c r="H449" i="1" s="1"/>
  <c r="H448" i="1" s="1"/>
  <c r="H447" i="1" s="1"/>
  <c r="G450" i="1"/>
  <c r="G449" i="1" s="1"/>
  <c r="G448" i="1" s="1"/>
  <c r="G447" i="1" s="1"/>
  <c r="F450" i="1"/>
  <c r="F449" i="1" s="1"/>
  <c r="F448" i="1" s="1"/>
  <c r="F447" i="1" s="1"/>
  <c r="K445" i="1"/>
  <c r="K444" i="1" s="1"/>
  <c r="K443" i="1" s="1"/>
  <c r="K442" i="1" s="1"/>
  <c r="J445" i="1"/>
  <c r="J444" i="1" s="1"/>
  <c r="J443" i="1" s="1"/>
  <c r="J442" i="1" s="1"/>
  <c r="I445" i="1"/>
  <c r="I444" i="1" s="1"/>
  <c r="I443" i="1" s="1"/>
  <c r="I442" i="1" s="1"/>
  <c r="H445" i="1"/>
  <c r="H444" i="1" s="1"/>
  <c r="H443" i="1" s="1"/>
  <c r="H442" i="1" s="1"/>
  <c r="G445" i="1"/>
  <c r="G444" i="1" s="1"/>
  <c r="G443" i="1" s="1"/>
  <c r="G442" i="1" s="1"/>
  <c r="F445" i="1"/>
  <c r="F444" i="1" s="1"/>
  <c r="F443" i="1" s="1"/>
  <c r="F442" i="1" s="1"/>
  <c r="K441" i="1"/>
  <c r="K440" i="1" s="1"/>
  <c r="K439" i="1" s="1"/>
  <c r="K438" i="1" s="1"/>
  <c r="J441" i="1"/>
  <c r="J440" i="1" s="1"/>
  <c r="J439" i="1" s="1"/>
  <c r="J438" i="1" s="1"/>
  <c r="I441" i="1"/>
  <c r="I440" i="1" s="1"/>
  <c r="I439" i="1" s="1"/>
  <c r="I438" i="1" s="1"/>
  <c r="H441" i="1"/>
  <c r="H440" i="1" s="1"/>
  <c r="H439" i="1" s="1"/>
  <c r="H438" i="1" s="1"/>
  <c r="G441" i="1"/>
  <c r="G440" i="1" s="1"/>
  <c r="G439" i="1" s="1"/>
  <c r="G438" i="1" s="1"/>
  <c r="F441" i="1"/>
  <c r="F440" i="1" s="1"/>
  <c r="F439" i="1" s="1"/>
  <c r="F438" i="1" s="1"/>
  <c r="K436" i="1"/>
  <c r="K435" i="1" s="1"/>
  <c r="K434" i="1" s="1"/>
  <c r="K433" i="1" s="1"/>
  <c r="J436" i="1"/>
  <c r="J435" i="1" s="1"/>
  <c r="J434" i="1" s="1"/>
  <c r="J433" i="1" s="1"/>
  <c r="I436" i="1"/>
  <c r="I435" i="1" s="1"/>
  <c r="I434" i="1" s="1"/>
  <c r="I433" i="1" s="1"/>
  <c r="H436" i="1"/>
  <c r="H435" i="1" s="1"/>
  <c r="H434" i="1" s="1"/>
  <c r="H433" i="1" s="1"/>
  <c r="G436" i="1"/>
  <c r="G435" i="1" s="1"/>
  <c r="G434" i="1" s="1"/>
  <c r="G433" i="1" s="1"/>
  <c r="F436" i="1"/>
  <c r="F435" i="1" s="1"/>
  <c r="F434" i="1" s="1"/>
  <c r="F433" i="1" s="1"/>
  <c r="K432" i="1"/>
  <c r="K431" i="1" s="1"/>
  <c r="K430" i="1" s="1"/>
  <c r="J432" i="1"/>
  <c r="J431" i="1" s="1"/>
  <c r="J430" i="1" s="1"/>
  <c r="I432" i="1"/>
  <c r="I431" i="1" s="1"/>
  <c r="I430" i="1" s="1"/>
  <c r="H432" i="1"/>
  <c r="H431" i="1" s="1"/>
  <c r="H430" i="1" s="1"/>
  <c r="G432" i="1"/>
  <c r="G431" i="1" s="1"/>
  <c r="G430" i="1" s="1"/>
  <c r="F432" i="1"/>
  <c r="F431" i="1" s="1"/>
  <c r="F430" i="1" s="1"/>
  <c r="K429" i="1"/>
  <c r="K428" i="1" s="1"/>
  <c r="K427" i="1" s="1"/>
  <c r="J429" i="1"/>
  <c r="J428" i="1" s="1"/>
  <c r="J427" i="1" s="1"/>
  <c r="I429" i="1"/>
  <c r="I428" i="1" s="1"/>
  <c r="I427" i="1" s="1"/>
  <c r="H429" i="1"/>
  <c r="H428" i="1" s="1"/>
  <c r="H427" i="1" s="1"/>
  <c r="G429" i="1"/>
  <c r="G428" i="1" s="1"/>
  <c r="G427" i="1" s="1"/>
  <c r="F429" i="1"/>
  <c r="F428" i="1" s="1"/>
  <c r="F427" i="1" s="1"/>
  <c r="K425" i="1"/>
  <c r="K424" i="1" s="1"/>
  <c r="K423" i="1" s="1"/>
  <c r="K422" i="1" s="1"/>
  <c r="J425" i="1"/>
  <c r="J424" i="1" s="1"/>
  <c r="J423" i="1" s="1"/>
  <c r="J422" i="1" s="1"/>
  <c r="I425" i="1"/>
  <c r="I424" i="1" s="1"/>
  <c r="I423" i="1" s="1"/>
  <c r="I422" i="1" s="1"/>
  <c r="H425" i="1"/>
  <c r="H424" i="1" s="1"/>
  <c r="H423" i="1" s="1"/>
  <c r="H422" i="1" s="1"/>
  <c r="G425" i="1"/>
  <c r="G424" i="1" s="1"/>
  <c r="G423" i="1" s="1"/>
  <c r="G422" i="1" s="1"/>
  <c r="F425" i="1"/>
  <c r="F424" i="1" s="1"/>
  <c r="F423" i="1" s="1"/>
  <c r="F422" i="1" s="1"/>
  <c r="K421" i="1"/>
  <c r="K420" i="1" s="1"/>
  <c r="K419" i="1" s="1"/>
  <c r="K418" i="1" s="1"/>
  <c r="J421" i="1"/>
  <c r="J420" i="1" s="1"/>
  <c r="J419" i="1" s="1"/>
  <c r="J418" i="1" s="1"/>
  <c r="I421" i="1"/>
  <c r="I420" i="1" s="1"/>
  <c r="I419" i="1" s="1"/>
  <c r="I418" i="1" s="1"/>
  <c r="H421" i="1"/>
  <c r="H420" i="1" s="1"/>
  <c r="H419" i="1" s="1"/>
  <c r="H418" i="1" s="1"/>
  <c r="G421" i="1"/>
  <c r="G420" i="1" s="1"/>
  <c r="G419" i="1" s="1"/>
  <c r="G418" i="1" s="1"/>
  <c r="F421" i="1"/>
  <c r="F420" i="1" s="1"/>
  <c r="F419" i="1" s="1"/>
  <c r="F418" i="1" s="1"/>
  <c r="K416" i="1"/>
  <c r="K415" i="1" s="1"/>
  <c r="K414" i="1" s="1"/>
  <c r="K413" i="1" s="1"/>
  <c r="J416" i="1"/>
  <c r="J415" i="1" s="1"/>
  <c r="J414" i="1" s="1"/>
  <c r="J413" i="1" s="1"/>
  <c r="I416" i="1"/>
  <c r="I415" i="1" s="1"/>
  <c r="I414" i="1" s="1"/>
  <c r="I413" i="1" s="1"/>
  <c r="H416" i="1"/>
  <c r="H415" i="1" s="1"/>
  <c r="H414" i="1" s="1"/>
  <c r="H413" i="1" s="1"/>
  <c r="G416" i="1"/>
  <c r="G415" i="1" s="1"/>
  <c r="G414" i="1" s="1"/>
  <c r="G413" i="1" s="1"/>
  <c r="F416" i="1"/>
  <c r="F415" i="1" s="1"/>
  <c r="F414" i="1" s="1"/>
  <c r="F413" i="1" s="1"/>
  <c r="K412" i="1"/>
  <c r="K411" i="1" s="1"/>
  <c r="K410" i="1" s="1"/>
  <c r="K409" i="1" s="1"/>
  <c r="J412" i="1"/>
  <c r="J411" i="1" s="1"/>
  <c r="J410" i="1" s="1"/>
  <c r="J409" i="1" s="1"/>
  <c r="I412" i="1"/>
  <c r="I411" i="1" s="1"/>
  <c r="I410" i="1" s="1"/>
  <c r="I409" i="1" s="1"/>
  <c r="H412" i="1"/>
  <c r="H411" i="1" s="1"/>
  <c r="H410" i="1" s="1"/>
  <c r="H409" i="1" s="1"/>
  <c r="G412" i="1"/>
  <c r="G411" i="1" s="1"/>
  <c r="G410" i="1" s="1"/>
  <c r="G409" i="1" s="1"/>
  <c r="F412" i="1"/>
  <c r="F411" i="1" s="1"/>
  <c r="F410" i="1" s="1"/>
  <c r="F409" i="1" s="1"/>
  <c r="K408" i="1"/>
  <c r="K407" i="1" s="1"/>
  <c r="K406" i="1" s="1"/>
  <c r="K405" i="1" s="1"/>
  <c r="J408" i="1"/>
  <c r="J407" i="1" s="1"/>
  <c r="J406" i="1" s="1"/>
  <c r="J405" i="1" s="1"/>
  <c r="I408" i="1"/>
  <c r="I407" i="1" s="1"/>
  <c r="I406" i="1" s="1"/>
  <c r="I405" i="1" s="1"/>
  <c r="H408" i="1"/>
  <c r="H407" i="1" s="1"/>
  <c r="H406" i="1" s="1"/>
  <c r="H405" i="1" s="1"/>
  <c r="G408" i="1"/>
  <c r="G407" i="1" s="1"/>
  <c r="G406" i="1" s="1"/>
  <c r="G405" i="1" s="1"/>
  <c r="F408" i="1"/>
  <c r="F407" i="1" s="1"/>
  <c r="F406" i="1" s="1"/>
  <c r="F405" i="1" s="1"/>
  <c r="K404" i="1"/>
  <c r="K403" i="1" s="1"/>
  <c r="K402" i="1" s="1"/>
  <c r="K401" i="1" s="1"/>
  <c r="J404" i="1"/>
  <c r="J403" i="1" s="1"/>
  <c r="J402" i="1" s="1"/>
  <c r="J401" i="1" s="1"/>
  <c r="I404" i="1"/>
  <c r="I403" i="1" s="1"/>
  <c r="I402" i="1" s="1"/>
  <c r="I401" i="1" s="1"/>
  <c r="H404" i="1"/>
  <c r="H403" i="1" s="1"/>
  <c r="H402" i="1" s="1"/>
  <c r="H401" i="1" s="1"/>
  <c r="G404" i="1"/>
  <c r="G403" i="1" s="1"/>
  <c r="G402" i="1" s="1"/>
  <c r="G401" i="1" s="1"/>
  <c r="F404" i="1"/>
  <c r="F403" i="1" s="1"/>
  <c r="F402" i="1" s="1"/>
  <c r="F401" i="1" s="1"/>
  <c r="K398" i="1"/>
  <c r="K397" i="1" s="1"/>
  <c r="K396" i="1" s="1"/>
  <c r="K395" i="1" s="1"/>
  <c r="J398" i="1"/>
  <c r="J397" i="1" s="1"/>
  <c r="J396" i="1" s="1"/>
  <c r="J395" i="1" s="1"/>
  <c r="I398" i="1"/>
  <c r="I397" i="1" s="1"/>
  <c r="I396" i="1" s="1"/>
  <c r="I395" i="1" s="1"/>
  <c r="H398" i="1"/>
  <c r="H397" i="1" s="1"/>
  <c r="H396" i="1" s="1"/>
  <c r="H395" i="1" s="1"/>
  <c r="G398" i="1"/>
  <c r="G397" i="1" s="1"/>
  <c r="G396" i="1" s="1"/>
  <c r="G395" i="1" s="1"/>
  <c r="F398" i="1"/>
  <c r="F397" i="1" s="1"/>
  <c r="F396" i="1" s="1"/>
  <c r="F395" i="1" s="1"/>
  <c r="K394" i="1"/>
  <c r="K393" i="1" s="1"/>
  <c r="K392" i="1" s="1"/>
  <c r="K391" i="1" s="1"/>
  <c r="J394" i="1"/>
  <c r="J393" i="1" s="1"/>
  <c r="J392" i="1" s="1"/>
  <c r="J391" i="1" s="1"/>
  <c r="I394" i="1"/>
  <c r="I393" i="1" s="1"/>
  <c r="I392" i="1" s="1"/>
  <c r="I391" i="1" s="1"/>
  <c r="H394" i="1"/>
  <c r="H393" i="1" s="1"/>
  <c r="H392" i="1" s="1"/>
  <c r="H391" i="1" s="1"/>
  <c r="G394" i="1"/>
  <c r="G393" i="1" s="1"/>
  <c r="G392" i="1" s="1"/>
  <c r="G391" i="1" s="1"/>
  <c r="F394" i="1"/>
  <c r="F393" i="1" s="1"/>
  <c r="F392" i="1" s="1"/>
  <c r="F391" i="1" s="1"/>
  <c r="K390" i="1"/>
  <c r="K389" i="1" s="1"/>
  <c r="K388" i="1" s="1"/>
  <c r="K387" i="1" s="1"/>
  <c r="J390" i="1"/>
  <c r="J389" i="1" s="1"/>
  <c r="J388" i="1" s="1"/>
  <c r="J387" i="1" s="1"/>
  <c r="I390" i="1"/>
  <c r="I389" i="1" s="1"/>
  <c r="I388" i="1" s="1"/>
  <c r="I387" i="1" s="1"/>
  <c r="H390" i="1"/>
  <c r="H389" i="1" s="1"/>
  <c r="H388" i="1" s="1"/>
  <c r="H387" i="1" s="1"/>
  <c r="G390" i="1"/>
  <c r="G389" i="1" s="1"/>
  <c r="G388" i="1" s="1"/>
  <c r="G387" i="1" s="1"/>
  <c r="F390" i="1"/>
  <c r="F389" i="1" s="1"/>
  <c r="F388" i="1" s="1"/>
  <c r="F387" i="1" s="1"/>
  <c r="K385" i="1"/>
  <c r="K384" i="1" s="1"/>
  <c r="K383" i="1" s="1"/>
  <c r="K382" i="1" s="1"/>
  <c r="J385" i="1"/>
  <c r="J384" i="1" s="1"/>
  <c r="J383" i="1" s="1"/>
  <c r="J382" i="1" s="1"/>
  <c r="I385" i="1"/>
  <c r="I384" i="1" s="1"/>
  <c r="I383" i="1" s="1"/>
  <c r="I382" i="1" s="1"/>
  <c r="H385" i="1"/>
  <c r="H384" i="1" s="1"/>
  <c r="H383" i="1" s="1"/>
  <c r="H382" i="1" s="1"/>
  <c r="G385" i="1"/>
  <c r="G384" i="1" s="1"/>
  <c r="G383" i="1" s="1"/>
  <c r="G382" i="1" s="1"/>
  <c r="F385" i="1"/>
  <c r="F384" i="1" s="1"/>
  <c r="F383" i="1" s="1"/>
  <c r="F382" i="1" s="1"/>
  <c r="K381" i="1"/>
  <c r="K380" i="1" s="1"/>
  <c r="K379" i="1" s="1"/>
  <c r="K378" i="1" s="1"/>
  <c r="J381" i="1"/>
  <c r="J380" i="1" s="1"/>
  <c r="J379" i="1" s="1"/>
  <c r="J378" i="1" s="1"/>
  <c r="I381" i="1"/>
  <c r="I380" i="1" s="1"/>
  <c r="I379" i="1" s="1"/>
  <c r="I378" i="1" s="1"/>
  <c r="H381" i="1"/>
  <c r="H380" i="1" s="1"/>
  <c r="H379" i="1" s="1"/>
  <c r="H378" i="1" s="1"/>
  <c r="G381" i="1"/>
  <c r="G380" i="1" s="1"/>
  <c r="G379" i="1" s="1"/>
  <c r="G378" i="1" s="1"/>
  <c r="F381" i="1"/>
  <c r="F380" i="1" s="1"/>
  <c r="F379" i="1" s="1"/>
  <c r="F378" i="1" s="1"/>
  <c r="K377" i="1"/>
  <c r="K376" i="1" s="1"/>
  <c r="K375" i="1" s="1"/>
  <c r="K374" i="1" s="1"/>
  <c r="J377" i="1"/>
  <c r="J376" i="1" s="1"/>
  <c r="J375" i="1" s="1"/>
  <c r="J374" i="1" s="1"/>
  <c r="I377" i="1"/>
  <c r="I376" i="1" s="1"/>
  <c r="I375" i="1" s="1"/>
  <c r="I374" i="1" s="1"/>
  <c r="H377" i="1"/>
  <c r="H376" i="1" s="1"/>
  <c r="H375" i="1" s="1"/>
  <c r="H374" i="1" s="1"/>
  <c r="G377" i="1"/>
  <c r="G376" i="1" s="1"/>
  <c r="G375" i="1" s="1"/>
  <c r="G374" i="1" s="1"/>
  <c r="F377" i="1"/>
  <c r="F376" i="1" s="1"/>
  <c r="F375" i="1" s="1"/>
  <c r="F374" i="1" s="1"/>
  <c r="K373" i="1"/>
  <c r="K372" i="1" s="1"/>
  <c r="K371" i="1" s="1"/>
  <c r="K370" i="1" s="1"/>
  <c r="J373" i="1"/>
  <c r="J372" i="1" s="1"/>
  <c r="J371" i="1" s="1"/>
  <c r="J370" i="1" s="1"/>
  <c r="I373" i="1"/>
  <c r="I372" i="1" s="1"/>
  <c r="I371" i="1" s="1"/>
  <c r="I370" i="1" s="1"/>
  <c r="H373" i="1"/>
  <c r="H372" i="1" s="1"/>
  <c r="H371" i="1" s="1"/>
  <c r="H370" i="1" s="1"/>
  <c r="G373" i="1"/>
  <c r="G372" i="1" s="1"/>
  <c r="G371" i="1" s="1"/>
  <c r="G370" i="1" s="1"/>
  <c r="F373" i="1"/>
  <c r="F372" i="1" s="1"/>
  <c r="F371" i="1" s="1"/>
  <c r="F370" i="1" s="1"/>
  <c r="K367" i="1"/>
  <c r="K366" i="1" s="1"/>
  <c r="K365" i="1" s="1"/>
  <c r="K364" i="1" s="1"/>
  <c r="K363" i="1" s="1"/>
  <c r="J367" i="1"/>
  <c r="J366" i="1" s="1"/>
  <c r="J365" i="1" s="1"/>
  <c r="J364" i="1" s="1"/>
  <c r="J363" i="1" s="1"/>
  <c r="I367" i="1"/>
  <c r="I366" i="1" s="1"/>
  <c r="I365" i="1" s="1"/>
  <c r="I364" i="1" s="1"/>
  <c r="I363" i="1" s="1"/>
  <c r="H367" i="1"/>
  <c r="H366" i="1" s="1"/>
  <c r="H365" i="1" s="1"/>
  <c r="H364" i="1" s="1"/>
  <c r="H363" i="1" s="1"/>
  <c r="G367" i="1"/>
  <c r="G366" i="1" s="1"/>
  <c r="G365" i="1" s="1"/>
  <c r="G364" i="1" s="1"/>
  <c r="G363" i="1" s="1"/>
  <c r="F367" i="1"/>
  <c r="F366" i="1" s="1"/>
  <c r="F365" i="1" s="1"/>
  <c r="F364" i="1" s="1"/>
  <c r="F363" i="1" s="1"/>
  <c r="K362" i="1"/>
  <c r="K361" i="1" s="1"/>
  <c r="K360" i="1" s="1"/>
  <c r="K359" i="1" s="1"/>
  <c r="K358" i="1" s="1"/>
  <c r="J362" i="1"/>
  <c r="J361" i="1" s="1"/>
  <c r="J360" i="1" s="1"/>
  <c r="J359" i="1" s="1"/>
  <c r="J358" i="1" s="1"/>
  <c r="I362" i="1"/>
  <c r="I361" i="1" s="1"/>
  <c r="I360" i="1" s="1"/>
  <c r="I359" i="1" s="1"/>
  <c r="I358" i="1" s="1"/>
  <c r="H362" i="1"/>
  <c r="H361" i="1" s="1"/>
  <c r="H360" i="1" s="1"/>
  <c r="H359" i="1" s="1"/>
  <c r="H358" i="1" s="1"/>
  <c r="G362" i="1"/>
  <c r="G361" i="1" s="1"/>
  <c r="G360" i="1" s="1"/>
  <c r="G359" i="1" s="1"/>
  <c r="G358" i="1" s="1"/>
  <c r="F362" i="1"/>
  <c r="F361" i="1" s="1"/>
  <c r="F360" i="1" s="1"/>
  <c r="F359" i="1" s="1"/>
  <c r="F358" i="1" s="1"/>
  <c r="K357" i="1"/>
  <c r="K356" i="1" s="1"/>
  <c r="K355" i="1" s="1"/>
  <c r="K354" i="1" s="1"/>
  <c r="K353" i="1" s="1"/>
  <c r="J357" i="1"/>
  <c r="J356" i="1" s="1"/>
  <c r="J355" i="1" s="1"/>
  <c r="J354" i="1" s="1"/>
  <c r="J353" i="1" s="1"/>
  <c r="I357" i="1"/>
  <c r="I356" i="1" s="1"/>
  <c r="I355" i="1" s="1"/>
  <c r="I354" i="1" s="1"/>
  <c r="I353" i="1" s="1"/>
  <c r="H357" i="1"/>
  <c r="H356" i="1" s="1"/>
  <c r="H355" i="1" s="1"/>
  <c r="H354" i="1" s="1"/>
  <c r="H353" i="1" s="1"/>
  <c r="G357" i="1"/>
  <c r="G356" i="1" s="1"/>
  <c r="G355" i="1" s="1"/>
  <c r="G354" i="1" s="1"/>
  <c r="G353" i="1" s="1"/>
  <c r="F357" i="1"/>
  <c r="F356" i="1" s="1"/>
  <c r="F355" i="1" s="1"/>
  <c r="F354" i="1" s="1"/>
  <c r="F353" i="1" s="1"/>
  <c r="K351" i="1"/>
  <c r="K350" i="1" s="1"/>
  <c r="K349" i="1" s="1"/>
  <c r="K348" i="1" s="1"/>
  <c r="K347" i="1" s="1"/>
  <c r="J351" i="1"/>
  <c r="J350" i="1" s="1"/>
  <c r="J349" i="1" s="1"/>
  <c r="J348" i="1" s="1"/>
  <c r="J347" i="1" s="1"/>
  <c r="I351" i="1"/>
  <c r="I350" i="1" s="1"/>
  <c r="I349" i="1" s="1"/>
  <c r="I348" i="1" s="1"/>
  <c r="I347" i="1" s="1"/>
  <c r="H351" i="1"/>
  <c r="H350" i="1" s="1"/>
  <c r="H349" i="1" s="1"/>
  <c r="H348" i="1" s="1"/>
  <c r="H347" i="1" s="1"/>
  <c r="G351" i="1"/>
  <c r="G350" i="1" s="1"/>
  <c r="G349" i="1" s="1"/>
  <c r="G348" i="1" s="1"/>
  <c r="G347" i="1" s="1"/>
  <c r="F351" i="1"/>
  <c r="F350" i="1" s="1"/>
  <c r="F349" i="1" s="1"/>
  <c r="F348" i="1" s="1"/>
  <c r="F347" i="1" s="1"/>
  <c r="K346" i="1"/>
  <c r="K345" i="1" s="1"/>
  <c r="K344" i="1" s="1"/>
  <c r="K343" i="1" s="1"/>
  <c r="J346" i="1"/>
  <c r="J345" i="1" s="1"/>
  <c r="J344" i="1" s="1"/>
  <c r="J343" i="1" s="1"/>
  <c r="I346" i="1"/>
  <c r="H346" i="1"/>
  <c r="H345" i="1" s="1"/>
  <c r="H344" i="1" s="1"/>
  <c r="H343" i="1" s="1"/>
  <c r="G346" i="1"/>
  <c r="G345" i="1" s="1"/>
  <c r="G344" i="1" s="1"/>
  <c r="G343" i="1" s="1"/>
  <c r="F346" i="1"/>
  <c r="F345" i="1" s="1"/>
  <c r="F344" i="1" s="1"/>
  <c r="F343" i="1" s="1"/>
  <c r="I345" i="1"/>
  <c r="I344" i="1" s="1"/>
  <c r="I343" i="1" s="1"/>
  <c r="K342" i="1"/>
  <c r="K341" i="1" s="1"/>
  <c r="K340" i="1" s="1"/>
  <c r="K339" i="1" s="1"/>
  <c r="J342" i="1"/>
  <c r="J341" i="1" s="1"/>
  <c r="J340" i="1" s="1"/>
  <c r="J339" i="1" s="1"/>
  <c r="I342" i="1"/>
  <c r="I341" i="1" s="1"/>
  <c r="I340" i="1" s="1"/>
  <c r="I339" i="1" s="1"/>
  <c r="H342" i="1"/>
  <c r="H341" i="1" s="1"/>
  <c r="H340" i="1" s="1"/>
  <c r="H339" i="1" s="1"/>
  <c r="G342" i="1"/>
  <c r="G341" i="1" s="1"/>
  <c r="G340" i="1" s="1"/>
  <c r="G339" i="1" s="1"/>
  <c r="F342" i="1"/>
  <c r="F341" i="1" s="1"/>
  <c r="F340" i="1" s="1"/>
  <c r="F339" i="1" s="1"/>
  <c r="K336" i="1"/>
  <c r="K335" i="1" s="1"/>
  <c r="K334" i="1" s="1"/>
  <c r="K333" i="1" s="1"/>
  <c r="K332" i="1" s="1"/>
  <c r="J336" i="1"/>
  <c r="J335" i="1" s="1"/>
  <c r="J334" i="1" s="1"/>
  <c r="J333" i="1" s="1"/>
  <c r="J332" i="1" s="1"/>
  <c r="I336" i="1"/>
  <c r="H336" i="1"/>
  <c r="H335" i="1" s="1"/>
  <c r="H334" i="1" s="1"/>
  <c r="H333" i="1" s="1"/>
  <c r="H332" i="1" s="1"/>
  <c r="G336" i="1"/>
  <c r="G335" i="1" s="1"/>
  <c r="G334" i="1" s="1"/>
  <c r="G333" i="1" s="1"/>
  <c r="G332" i="1" s="1"/>
  <c r="F336" i="1"/>
  <c r="F335" i="1" s="1"/>
  <c r="F334" i="1" s="1"/>
  <c r="F333" i="1" s="1"/>
  <c r="F332" i="1" s="1"/>
  <c r="I335" i="1"/>
  <c r="I334" i="1" s="1"/>
  <c r="I333" i="1" s="1"/>
  <c r="I332" i="1" s="1"/>
  <c r="K331" i="1"/>
  <c r="K330" i="1" s="1"/>
  <c r="K329" i="1" s="1"/>
  <c r="K328" i="1" s="1"/>
  <c r="J331" i="1"/>
  <c r="J330" i="1" s="1"/>
  <c r="J329" i="1" s="1"/>
  <c r="J328" i="1" s="1"/>
  <c r="I331" i="1"/>
  <c r="I330" i="1" s="1"/>
  <c r="I329" i="1" s="1"/>
  <c r="I328" i="1" s="1"/>
  <c r="H331" i="1"/>
  <c r="H330" i="1" s="1"/>
  <c r="H329" i="1" s="1"/>
  <c r="H328" i="1" s="1"/>
  <c r="G331" i="1"/>
  <c r="G330" i="1" s="1"/>
  <c r="G329" i="1" s="1"/>
  <c r="G328" i="1" s="1"/>
  <c r="F331" i="1"/>
  <c r="F330" i="1" s="1"/>
  <c r="F329" i="1" s="1"/>
  <c r="F328" i="1" s="1"/>
  <c r="K327" i="1"/>
  <c r="K326" i="1" s="1"/>
  <c r="K325" i="1" s="1"/>
  <c r="K324" i="1" s="1"/>
  <c r="J327" i="1"/>
  <c r="J326" i="1" s="1"/>
  <c r="J325" i="1" s="1"/>
  <c r="J324" i="1" s="1"/>
  <c r="I327" i="1"/>
  <c r="I326" i="1" s="1"/>
  <c r="I325" i="1" s="1"/>
  <c r="I324" i="1" s="1"/>
  <c r="H327" i="1"/>
  <c r="H326" i="1" s="1"/>
  <c r="H325" i="1" s="1"/>
  <c r="H324" i="1" s="1"/>
  <c r="G327" i="1"/>
  <c r="G326" i="1" s="1"/>
  <c r="G325" i="1" s="1"/>
  <c r="G324" i="1" s="1"/>
  <c r="F327" i="1"/>
  <c r="F326" i="1" s="1"/>
  <c r="F325" i="1" s="1"/>
  <c r="F324" i="1" s="1"/>
  <c r="K323" i="1"/>
  <c r="K322" i="1" s="1"/>
  <c r="K321" i="1" s="1"/>
  <c r="K320" i="1" s="1"/>
  <c r="J323" i="1"/>
  <c r="J322" i="1" s="1"/>
  <c r="J321" i="1" s="1"/>
  <c r="J320" i="1" s="1"/>
  <c r="I323" i="1"/>
  <c r="I322" i="1" s="1"/>
  <c r="I321" i="1" s="1"/>
  <c r="I320" i="1" s="1"/>
  <c r="H323" i="1"/>
  <c r="H322" i="1" s="1"/>
  <c r="H321" i="1" s="1"/>
  <c r="H320" i="1" s="1"/>
  <c r="G323" i="1"/>
  <c r="G322" i="1" s="1"/>
  <c r="G321" i="1" s="1"/>
  <c r="G320" i="1" s="1"/>
  <c r="F323" i="1"/>
  <c r="F322" i="1" s="1"/>
  <c r="F321" i="1" s="1"/>
  <c r="F320" i="1" s="1"/>
  <c r="K317" i="1"/>
  <c r="K316" i="1" s="1"/>
  <c r="K315" i="1" s="1"/>
  <c r="K314" i="1" s="1"/>
  <c r="J317" i="1"/>
  <c r="J316" i="1" s="1"/>
  <c r="J315" i="1" s="1"/>
  <c r="J314" i="1" s="1"/>
  <c r="I317" i="1"/>
  <c r="I316" i="1" s="1"/>
  <c r="I315" i="1" s="1"/>
  <c r="I314" i="1" s="1"/>
  <c r="H317" i="1"/>
  <c r="H316" i="1" s="1"/>
  <c r="H315" i="1" s="1"/>
  <c r="H314" i="1" s="1"/>
  <c r="G317" i="1"/>
  <c r="G316" i="1" s="1"/>
  <c r="G315" i="1" s="1"/>
  <c r="G314" i="1" s="1"/>
  <c r="F317" i="1"/>
  <c r="F316" i="1" s="1"/>
  <c r="F315" i="1" s="1"/>
  <c r="F314" i="1" s="1"/>
  <c r="K313" i="1"/>
  <c r="K312" i="1" s="1"/>
  <c r="K311" i="1" s="1"/>
  <c r="K310" i="1" s="1"/>
  <c r="J313" i="1"/>
  <c r="J312" i="1" s="1"/>
  <c r="J311" i="1" s="1"/>
  <c r="J310" i="1" s="1"/>
  <c r="I313" i="1"/>
  <c r="I312" i="1" s="1"/>
  <c r="I311" i="1" s="1"/>
  <c r="I310" i="1" s="1"/>
  <c r="H313" i="1"/>
  <c r="H312" i="1" s="1"/>
  <c r="H311" i="1" s="1"/>
  <c r="H310" i="1" s="1"/>
  <c r="G313" i="1"/>
  <c r="G312" i="1" s="1"/>
  <c r="G311" i="1" s="1"/>
  <c r="G310" i="1" s="1"/>
  <c r="F313" i="1"/>
  <c r="F312" i="1" s="1"/>
  <c r="F311" i="1" s="1"/>
  <c r="F310" i="1" s="1"/>
  <c r="K309" i="1"/>
  <c r="K308" i="1" s="1"/>
  <c r="K307" i="1" s="1"/>
  <c r="J309" i="1"/>
  <c r="J308" i="1" s="1"/>
  <c r="J307" i="1" s="1"/>
  <c r="I309" i="1"/>
  <c r="I308" i="1" s="1"/>
  <c r="I307" i="1" s="1"/>
  <c r="H309" i="1"/>
  <c r="H308" i="1" s="1"/>
  <c r="H307" i="1" s="1"/>
  <c r="G309" i="1"/>
  <c r="G308" i="1" s="1"/>
  <c r="G307" i="1" s="1"/>
  <c r="F309" i="1"/>
  <c r="F308" i="1" s="1"/>
  <c r="F307" i="1" s="1"/>
  <c r="K306" i="1"/>
  <c r="K305" i="1" s="1"/>
  <c r="K304" i="1" s="1"/>
  <c r="J306" i="1"/>
  <c r="J305" i="1" s="1"/>
  <c r="J304" i="1" s="1"/>
  <c r="I306" i="1"/>
  <c r="I305" i="1" s="1"/>
  <c r="I304" i="1" s="1"/>
  <c r="H306" i="1"/>
  <c r="H305" i="1" s="1"/>
  <c r="H304" i="1" s="1"/>
  <c r="G306" i="1"/>
  <c r="G305" i="1" s="1"/>
  <c r="G304" i="1" s="1"/>
  <c r="F306" i="1"/>
  <c r="F305" i="1" s="1"/>
  <c r="F304" i="1" s="1"/>
  <c r="K302" i="1"/>
  <c r="K301" i="1" s="1"/>
  <c r="K300" i="1" s="1"/>
  <c r="K299" i="1" s="1"/>
  <c r="J302" i="1"/>
  <c r="J301" i="1" s="1"/>
  <c r="J300" i="1" s="1"/>
  <c r="J299" i="1" s="1"/>
  <c r="I302" i="1"/>
  <c r="I301" i="1" s="1"/>
  <c r="I300" i="1" s="1"/>
  <c r="I299" i="1" s="1"/>
  <c r="H302" i="1"/>
  <c r="H301" i="1" s="1"/>
  <c r="H300" i="1" s="1"/>
  <c r="H299" i="1" s="1"/>
  <c r="G302" i="1"/>
  <c r="G301" i="1" s="1"/>
  <c r="G300" i="1" s="1"/>
  <c r="G299" i="1" s="1"/>
  <c r="F302" i="1"/>
  <c r="F301" i="1" s="1"/>
  <c r="F300" i="1" s="1"/>
  <c r="F299" i="1" s="1"/>
  <c r="K298" i="1"/>
  <c r="K297" i="1" s="1"/>
  <c r="K296" i="1" s="1"/>
  <c r="K295" i="1" s="1"/>
  <c r="J298" i="1"/>
  <c r="J297" i="1" s="1"/>
  <c r="J296" i="1" s="1"/>
  <c r="J295" i="1" s="1"/>
  <c r="I298" i="1"/>
  <c r="I297" i="1" s="1"/>
  <c r="I296" i="1" s="1"/>
  <c r="I295" i="1" s="1"/>
  <c r="H298" i="1"/>
  <c r="H297" i="1" s="1"/>
  <c r="H296" i="1" s="1"/>
  <c r="H295" i="1" s="1"/>
  <c r="G298" i="1"/>
  <c r="G297" i="1" s="1"/>
  <c r="G296" i="1" s="1"/>
  <c r="G295" i="1" s="1"/>
  <c r="F298" i="1"/>
  <c r="F297" i="1" s="1"/>
  <c r="F296" i="1" s="1"/>
  <c r="F295" i="1" s="1"/>
  <c r="K294" i="1"/>
  <c r="K293" i="1" s="1"/>
  <c r="K292" i="1" s="1"/>
  <c r="K291" i="1" s="1"/>
  <c r="J294" i="1"/>
  <c r="J293" i="1" s="1"/>
  <c r="J292" i="1" s="1"/>
  <c r="J291" i="1" s="1"/>
  <c r="I294" i="1"/>
  <c r="I293" i="1" s="1"/>
  <c r="I292" i="1" s="1"/>
  <c r="I291" i="1" s="1"/>
  <c r="H294" i="1"/>
  <c r="H293" i="1" s="1"/>
  <c r="H292" i="1" s="1"/>
  <c r="H291" i="1" s="1"/>
  <c r="G294" i="1"/>
  <c r="G293" i="1" s="1"/>
  <c r="G292" i="1" s="1"/>
  <c r="G291" i="1" s="1"/>
  <c r="F294" i="1"/>
  <c r="F293" i="1" s="1"/>
  <c r="F292" i="1" s="1"/>
  <c r="F291" i="1" s="1"/>
  <c r="K290" i="1"/>
  <c r="K289" i="1" s="1"/>
  <c r="K288" i="1" s="1"/>
  <c r="K287" i="1" s="1"/>
  <c r="J290" i="1"/>
  <c r="J289" i="1" s="1"/>
  <c r="J288" i="1" s="1"/>
  <c r="J287" i="1" s="1"/>
  <c r="I290" i="1"/>
  <c r="I289" i="1" s="1"/>
  <c r="I288" i="1" s="1"/>
  <c r="I287" i="1" s="1"/>
  <c r="H290" i="1"/>
  <c r="H289" i="1" s="1"/>
  <c r="H288" i="1" s="1"/>
  <c r="H287" i="1" s="1"/>
  <c r="G290" i="1"/>
  <c r="G289" i="1" s="1"/>
  <c r="G288" i="1" s="1"/>
  <c r="G287" i="1" s="1"/>
  <c r="F290" i="1"/>
  <c r="F289" i="1" s="1"/>
  <c r="F288" i="1" s="1"/>
  <c r="F287" i="1" s="1"/>
  <c r="K283" i="1"/>
  <c r="K282" i="1" s="1"/>
  <c r="K281" i="1" s="1"/>
  <c r="J283" i="1"/>
  <c r="J282" i="1" s="1"/>
  <c r="J281" i="1" s="1"/>
  <c r="I283" i="1"/>
  <c r="I282" i="1" s="1"/>
  <c r="I281" i="1" s="1"/>
  <c r="H283" i="1"/>
  <c r="H282" i="1" s="1"/>
  <c r="H281" i="1" s="1"/>
  <c r="G283" i="1"/>
  <c r="G282" i="1" s="1"/>
  <c r="G281" i="1" s="1"/>
  <c r="F283" i="1"/>
  <c r="F282" i="1" s="1"/>
  <c r="F281" i="1" s="1"/>
  <c r="K280" i="1"/>
  <c r="K279" i="1" s="1"/>
  <c r="K278" i="1" s="1"/>
  <c r="J280" i="1"/>
  <c r="J279" i="1" s="1"/>
  <c r="J278" i="1" s="1"/>
  <c r="I280" i="1"/>
  <c r="I279" i="1" s="1"/>
  <c r="I278" i="1" s="1"/>
  <c r="H280" i="1"/>
  <c r="H279" i="1" s="1"/>
  <c r="H278" i="1" s="1"/>
  <c r="G280" i="1"/>
  <c r="G279" i="1" s="1"/>
  <c r="G278" i="1" s="1"/>
  <c r="F280" i="1"/>
  <c r="F279" i="1" s="1"/>
  <c r="F278" i="1" s="1"/>
  <c r="K276" i="1"/>
  <c r="J276" i="1"/>
  <c r="I276" i="1"/>
  <c r="H276" i="1"/>
  <c r="G276" i="1"/>
  <c r="F276" i="1"/>
  <c r="K275" i="1"/>
  <c r="J275" i="1"/>
  <c r="I275" i="1"/>
  <c r="H275" i="1"/>
  <c r="G275" i="1"/>
  <c r="F275" i="1"/>
  <c r="K274" i="1"/>
  <c r="J274" i="1"/>
  <c r="I274" i="1"/>
  <c r="H274" i="1"/>
  <c r="G274" i="1"/>
  <c r="F274" i="1"/>
  <c r="K269" i="1"/>
  <c r="K268" i="1" s="1"/>
  <c r="K267" i="1" s="1"/>
  <c r="K266" i="1" s="1"/>
  <c r="K265" i="1" s="1"/>
  <c r="J269" i="1"/>
  <c r="J268" i="1" s="1"/>
  <c r="J267" i="1" s="1"/>
  <c r="J266" i="1" s="1"/>
  <c r="J265" i="1" s="1"/>
  <c r="I269" i="1"/>
  <c r="I268" i="1" s="1"/>
  <c r="I267" i="1" s="1"/>
  <c r="I266" i="1" s="1"/>
  <c r="I265" i="1" s="1"/>
  <c r="H269" i="1"/>
  <c r="H268" i="1" s="1"/>
  <c r="H267" i="1" s="1"/>
  <c r="H266" i="1" s="1"/>
  <c r="H265" i="1" s="1"/>
  <c r="G269" i="1"/>
  <c r="G268" i="1" s="1"/>
  <c r="G267" i="1" s="1"/>
  <c r="G266" i="1" s="1"/>
  <c r="G265" i="1" s="1"/>
  <c r="F269" i="1"/>
  <c r="F268" i="1" s="1"/>
  <c r="F267" i="1" s="1"/>
  <c r="F266" i="1" s="1"/>
  <c r="F265" i="1" s="1"/>
  <c r="K264" i="1"/>
  <c r="J264" i="1"/>
  <c r="I264" i="1"/>
  <c r="H264" i="1"/>
  <c r="G264" i="1"/>
  <c r="F264" i="1"/>
  <c r="K263" i="1"/>
  <c r="J263" i="1"/>
  <c r="I263" i="1"/>
  <c r="H263" i="1"/>
  <c r="G263" i="1"/>
  <c r="F263" i="1"/>
  <c r="K262" i="1"/>
  <c r="J262" i="1"/>
  <c r="I262" i="1"/>
  <c r="H262" i="1"/>
  <c r="G262" i="1"/>
  <c r="F262" i="1"/>
  <c r="K259" i="1"/>
  <c r="J259" i="1"/>
  <c r="I259" i="1"/>
  <c r="H259" i="1"/>
  <c r="G259" i="1"/>
  <c r="F259" i="1"/>
  <c r="K258" i="1"/>
  <c r="J258" i="1"/>
  <c r="I258" i="1"/>
  <c r="H258" i="1"/>
  <c r="G258" i="1"/>
  <c r="F258" i="1"/>
  <c r="K254" i="1"/>
  <c r="K253" i="1" s="1"/>
  <c r="K252" i="1" s="1"/>
  <c r="J254" i="1"/>
  <c r="J253" i="1" s="1"/>
  <c r="J252" i="1" s="1"/>
  <c r="I254" i="1"/>
  <c r="I253" i="1" s="1"/>
  <c r="I252" i="1" s="1"/>
  <c r="H254" i="1"/>
  <c r="H253" i="1" s="1"/>
  <c r="H252" i="1" s="1"/>
  <c r="G254" i="1"/>
  <c r="G253" i="1" s="1"/>
  <c r="G252" i="1" s="1"/>
  <c r="F254" i="1"/>
  <c r="F253" i="1" s="1"/>
  <c r="F252" i="1" s="1"/>
  <c r="K251" i="1"/>
  <c r="K250" i="1" s="1"/>
  <c r="K249" i="1" s="1"/>
  <c r="J251" i="1"/>
  <c r="J250" i="1" s="1"/>
  <c r="J249" i="1" s="1"/>
  <c r="I251" i="1"/>
  <c r="I250" i="1" s="1"/>
  <c r="I249" i="1" s="1"/>
  <c r="H251" i="1"/>
  <c r="H250" i="1" s="1"/>
  <c r="H249" i="1" s="1"/>
  <c r="G251" i="1"/>
  <c r="G250" i="1" s="1"/>
  <c r="G249" i="1" s="1"/>
  <c r="F251" i="1"/>
  <c r="F250" i="1" s="1"/>
  <c r="F249" i="1" s="1"/>
  <c r="K245" i="1"/>
  <c r="K244" i="1" s="1"/>
  <c r="K243" i="1" s="1"/>
  <c r="J245" i="1"/>
  <c r="J244" i="1" s="1"/>
  <c r="J243" i="1" s="1"/>
  <c r="I245" i="1"/>
  <c r="I244" i="1" s="1"/>
  <c r="I243" i="1" s="1"/>
  <c r="H245" i="1"/>
  <c r="H244" i="1" s="1"/>
  <c r="H243" i="1" s="1"/>
  <c r="G245" i="1"/>
  <c r="G244" i="1" s="1"/>
  <c r="G243" i="1" s="1"/>
  <c r="F245" i="1"/>
  <c r="F244" i="1" s="1"/>
  <c r="F243" i="1" s="1"/>
  <c r="K240" i="1"/>
  <c r="K239" i="1" s="1"/>
  <c r="K238" i="1" s="1"/>
  <c r="K237" i="1" s="1"/>
  <c r="K236" i="1" s="1"/>
  <c r="J240" i="1"/>
  <c r="J239" i="1" s="1"/>
  <c r="J238" i="1" s="1"/>
  <c r="J237" i="1" s="1"/>
  <c r="J236" i="1" s="1"/>
  <c r="I240" i="1"/>
  <c r="I239" i="1" s="1"/>
  <c r="I238" i="1" s="1"/>
  <c r="I237" i="1" s="1"/>
  <c r="I236" i="1" s="1"/>
  <c r="H240" i="1"/>
  <c r="H239" i="1" s="1"/>
  <c r="H238" i="1" s="1"/>
  <c r="H237" i="1" s="1"/>
  <c r="H236" i="1" s="1"/>
  <c r="G240" i="1"/>
  <c r="G239" i="1" s="1"/>
  <c r="G238" i="1" s="1"/>
  <c r="G237" i="1" s="1"/>
  <c r="G236" i="1" s="1"/>
  <c r="F240" i="1"/>
  <c r="F239" i="1" s="1"/>
  <c r="F238" i="1" s="1"/>
  <c r="F237" i="1" s="1"/>
  <c r="F236" i="1" s="1"/>
  <c r="K235" i="1"/>
  <c r="K234" i="1" s="1"/>
  <c r="K233" i="1" s="1"/>
  <c r="K232" i="1" s="1"/>
  <c r="J235" i="1"/>
  <c r="J234" i="1" s="1"/>
  <c r="J233" i="1" s="1"/>
  <c r="J232" i="1" s="1"/>
  <c r="I235" i="1"/>
  <c r="I234" i="1" s="1"/>
  <c r="I233" i="1" s="1"/>
  <c r="I232" i="1" s="1"/>
  <c r="H235" i="1"/>
  <c r="H234" i="1" s="1"/>
  <c r="H233" i="1" s="1"/>
  <c r="H232" i="1" s="1"/>
  <c r="G235" i="1"/>
  <c r="G234" i="1" s="1"/>
  <c r="G233" i="1" s="1"/>
  <c r="G232" i="1" s="1"/>
  <c r="F235" i="1"/>
  <c r="F234" i="1" s="1"/>
  <c r="F233" i="1" s="1"/>
  <c r="F232" i="1" s="1"/>
  <c r="K231" i="1"/>
  <c r="K230" i="1" s="1"/>
  <c r="K229" i="1" s="1"/>
  <c r="K228" i="1" s="1"/>
  <c r="J231" i="1"/>
  <c r="J230" i="1" s="1"/>
  <c r="J229" i="1" s="1"/>
  <c r="J228" i="1" s="1"/>
  <c r="I231" i="1"/>
  <c r="I230" i="1" s="1"/>
  <c r="I229" i="1" s="1"/>
  <c r="I228" i="1" s="1"/>
  <c r="H231" i="1"/>
  <c r="H230" i="1" s="1"/>
  <c r="H229" i="1" s="1"/>
  <c r="H228" i="1" s="1"/>
  <c r="G231" i="1"/>
  <c r="G230" i="1" s="1"/>
  <c r="G229" i="1" s="1"/>
  <c r="G228" i="1" s="1"/>
  <c r="F231" i="1"/>
  <c r="F230" i="1" s="1"/>
  <c r="F229" i="1" s="1"/>
  <c r="F228" i="1" s="1"/>
  <c r="K226" i="1"/>
  <c r="K225" i="1" s="1"/>
  <c r="K224" i="1" s="1"/>
  <c r="K223" i="1" s="1"/>
  <c r="K222" i="1" s="1"/>
  <c r="J226" i="1"/>
  <c r="J225" i="1" s="1"/>
  <c r="J224" i="1" s="1"/>
  <c r="J223" i="1" s="1"/>
  <c r="J222" i="1" s="1"/>
  <c r="I226" i="1"/>
  <c r="I225" i="1" s="1"/>
  <c r="I224" i="1" s="1"/>
  <c r="I223" i="1" s="1"/>
  <c r="I222" i="1" s="1"/>
  <c r="H226" i="1"/>
  <c r="H225" i="1" s="1"/>
  <c r="H224" i="1" s="1"/>
  <c r="H223" i="1" s="1"/>
  <c r="H222" i="1" s="1"/>
  <c r="G226" i="1"/>
  <c r="G225" i="1" s="1"/>
  <c r="G224" i="1" s="1"/>
  <c r="G223" i="1" s="1"/>
  <c r="G222" i="1" s="1"/>
  <c r="F226" i="1"/>
  <c r="F225" i="1" s="1"/>
  <c r="F224" i="1" s="1"/>
  <c r="F223" i="1" s="1"/>
  <c r="F222" i="1" s="1"/>
  <c r="K221" i="1"/>
  <c r="K220" i="1" s="1"/>
  <c r="K219" i="1" s="1"/>
  <c r="K218" i="1" s="1"/>
  <c r="K217" i="1" s="1"/>
  <c r="J221" i="1"/>
  <c r="J220" i="1" s="1"/>
  <c r="J219" i="1" s="1"/>
  <c r="J218" i="1" s="1"/>
  <c r="J217" i="1" s="1"/>
  <c r="I221" i="1"/>
  <c r="I220" i="1" s="1"/>
  <c r="I219" i="1" s="1"/>
  <c r="I218" i="1" s="1"/>
  <c r="I217" i="1" s="1"/>
  <c r="H221" i="1"/>
  <c r="H220" i="1" s="1"/>
  <c r="H219" i="1" s="1"/>
  <c r="H218" i="1" s="1"/>
  <c r="H217" i="1" s="1"/>
  <c r="G221" i="1"/>
  <c r="G220" i="1" s="1"/>
  <c r="G219" i="1" s="1"/>
  <c r="G218" i="1" s="1"/>
  <c r="G217" i="1" s="1"/>
  <c r="F221" i="1"/>
  <c r="F220" i="1" s="1"/>
  <c r="F219" i="1" s="1"/>
  <c r="F218" i="1" s="1"/>
  <c r="F217" i="1" s="1"/>
  <c r="K215" i="1"/>
  <c r="K214" i="1" s="1"/>
  <c r="K213" i="1" s="1"/>
  <c r="J215" i="1"/>
  <c r="J214" i="1" s="1"/>
  <c r="J213" i="1" s="1"/>
  <c r="I215" i="1"/>
  <c r="I214" i="1" s="1"/>
  <c r="I213" i="1" s="1"/>
  <c r="H215" i="1"/>
  <c r="H214" i="1" s="1"/>
  <c r="H213" i="1" s="1"/>
  <c r="G215" i="1"/>
  <c r="G214" i="1" s="1"/>
  <c r="G213" i="1" s="1"/>
  <c r="F215" i="1"/>
  <c r="F214" i="1" s="1"/>
  <c r="F213" i="1" s="1"/>
  <c r="K212" i="1"/>
  <c r="K211" i="1" s="1"/>
  <c r="J212" i="1"/>
  <c r="J211" i="1" s="1"/>
  <c r="I212" i="1"/>
  <c r="I211" i="1" s="1"/>
  <c r="H212" i="1"/>
  <c r="H211" i="1" s="1"/>
  <c r="G212" i="1"/>
  <c r="G211" i="1" s="1"/>
  <c r="F212" i="1"/>
  <c r="F211" i="1" s="1"/>
  <c r="K210" i="1"/>
  <c r="K209" i="1" s="1"/>
  <c r="J210" i="1"/>
  <c r="J209" i="1" s="1"/>
  <c r="I210" i="1"/>
  <c r="I209" i="1" s="1"/>
  <c r="H210" i="1"/>
  <c r="H209" i="1" s="1"/>
  <c r="G210" i="1"/>
  <c r="G209" i="1" s="1"/>
  <c r="F210" i="1"/>
  <c r="F209" i="1" s="1"/>
  <c r="K207" i="1"/>
  <c r="K206" i="1" s="1"/>
  <c r="J207" i="1"/>
  <c r="J206" i="1" s="1"/>
  <c r="I207" i="1"/>
  <c r="I206" i="1" s="1"/>
  <c r="H207" i="1"/>
  <c r="H206" i="1" s="1"/>
  <c r="G207" i="1"/>
  <c r="G206" i="1" s="1"/>
  <c r="F207" i="1"/>
  <c r="F206" i="1" s="1"/>
  <c r="K205" i="1"/>
  <c r="K204" i="1" s="1"/>
  <c r="J205" i="1"/>
  <c r="J204" i="1" s="1"/>
  <c r="I205" i="1"/>
  <c r="I204" i="1" s="1"/>
  <c r="H205" i="1"/>
  <c r="H204" i="1" s="1"/>
  <c r="G205" i="1"/>
  <c r="G204" i="1" s="1"/>
  <c r="F205" i="1"/>
  <c r="F204" i="1" s="1"/>
  <c r="K201" i="1"/>
  <c r="K200" i="1" s="1"/>
  <c r="J201" i="1"/>
  <c r="J200" i="1" s="1"/>
  <c r="I201" i="1"/>
  <c r="I200" i="1" s="1"/>
  <c r="H201" i="1"/>
  <c r="H200" i="1" s="1"/>
  <c r="G201" i="1"/>
  <c r="G200" i="1" s="1"/>
  <c r="F201" i="1"/>
  <c r="F200" i="1" s="1"/>
  <c r="K196" i="1"/>
  <c r="K195" i="1" s="1"/>
  <c r="K194" i="1" s="1"/>
  <c r="K193" i="1" s="1"/>
  <c r="K192" i="1" s="1"/>
  <c r="J196" i="1"/>
  <c r="J195" i="1" s="1"/>
  <c r="J194" i="1" s="1"/>
  <c r="J193" i="1" s="1"/>
  <c r="J192" i="1" s="1"/>
  <c r="I196" i="1"/>
  <c r="I195" i="1" s="1"/>
  <c r="I194" i="1" s="1"/>
  <c r="I193" i="1" s="1"/>
  <c r="I192" i="1" s="1"/>
  <c r="H196" i="1"/>
  <c r="H195" i="1" s="1"/>
  <c r="H194" i="1" s="1"/>
  <c r="H193" i="1" s="1"/>
  <c r="H192" i="1" s="1"/>
  <c r="G196" i="1"/>
  <c r="G195" i="1" s="1"/>
  <c r="G194" i="1" s="1"/>
  <c r="G193" i="1" s="1"/>
  <c r="G192" i="1" s="1"/>
  <c r="F196" i="1"/>
  <c r="F195" i="1" s="1"/>
  <c r="F194" i="1" s="1"/>
  <c r="F193" i="1" s="1"/>
  <c r="F192" i="1" s="1"/>
  <c r="K191" i="1"/>
  <c r="K190" i="1" s="1"/>
  <c r="K189" i="1" s="1"/>
  <c r="J191" i="1"/>
  <c r="J190" i="1" s="1"/>
  <c r="J189" i="1" s="1"/>
  <c r="I191" i="1"/>
  <c r="I190" i="1" s="1"/>
  <c r="I189" i="1" s="1"/>
  <c r="H191" i="1"/>
  <c r="H190" i="1" s="1"/>
  <c r="H189" i="1" s="1"/>
  <c r="G191" i="1"/>
  <c r="G190" i="1" s="1"/>
  <c r="G189" i="1" s="1"/>
  <c r="F191" i="1"/>
  <c r="F190" i="1" s="1"/>
  <c r="F189" i="1" s="1"/>
  <c r="K188" i="1"/>
  <c r="K187" i="1" s="1"/>
  <c r="K186" i="1" s="1"/>
  <c r="J188" i="1"/>
  <c r="J187" i="1" s="1"/>
  <c r="J186" i="1" s="1"/>
  <c r="I188" i="1"/>
  <c r="I187" i="1" s="1"/>
  <c r="I186" i="1" s="1"/>
  <c r="H188" i="1"/>
  <c r="H187" i="1" s="1"/>
  <c r="H186" i="1" s="1"/>
  <c r="G188" i="1"/>
  <c r="G187" i="1" s="1"/>
  <c r="G186" i="1" s="1"/>
  <c r="F188" i="1"/>
  <c r="F187" i="1" s="1"/>
  <c r="F186" i="1" s="1"/>
  <c r="K183" i="1"/>
  <c r="K182" i="1" s="1"/>
  <c r="K181" i="1" s="1"/>
  <c r="K180" i="1" s="1"/>
  <c r="K179" i="1" s="1"/>
  <c r="J183" i="1"/>
  <c r="J182" i="1" s="1"/>
  <c r="J181" i="1" s="1"/>
  <c r="J180" i="1" s="1"/>
  <c r="J179" i="1" s="1"/>
  <c r="I183" i="1"/>
  <c r="I182" i="1" s="1"/>
  <c r="I181" i="1" s="1"/>
  <c r="I180" i="1" s="1"/>
  <c r="I179" i="1" s="1"/>
  <c r="H183" i="1"/>
  <c r="H182" i="1" s="1"/>
  <c r="H181" i="1" s="1"/>
  <c r="H180" i="1" s="1"/>
  <c r="H179" i="1" s="1"/>
  <c r="G183" i="1"/>
  <c r="G182" i="1" s="1"/>
  <c r="G181" i="1" s="1"/>
  <c r="G180" i="1" s="1"/>
  <c r="G179" i="1" s="1"/>
  <c r="F183" i="1"/>
  <c r="F182" i="1" s="1"/>
  <c r="F181" i="1" s="1"/>
  <c r="F180" i="1" s="1"/>
  <c r="F179" i="1" s="1"/>
  <c r="K178" i="1"/>
  <c r="K177" i="1" s="1"/>
  <c r="K176" i="1" s="1"/>
  <c r="K175" i="1" s="1"/>
  <c r="K174" i="1" s="1"/>
  <c r="J178" i="1"/>
  <c r="J177" i="1" s="1"/>
  <c r="J176" i="1" s="1"/>
  <c r="J175" i="1" s="1"/>
  <c r="J174" i="1" s="1"/>
  <c r="I178" i="1"/>
  <c r="H178" i="1"/>
  <c r="H177" i="1" s="1"/>
  <c r="H176" i="1" s="1"/>
  <c r="H175" i="1" s="1"/>
  <c r="H174" i="1" s="1"/>
  <c r="G178" i="1"/>
  <c r="G177" i="1" s="1"/>
  <c r="G176" i="1" s="1"/>
  <c r="G175" i="1" s="1"/>
  <c r="G174" i="1" s="1"/>
  <c r="F178" i="1"/>
  <c r="F177" i="1" s="1"/>
  <c r="F176" i="1" s="1"/>
  <c r="F175" i="1" s="1"/>
  <c r="F174" i="1" s="1"/>
  <c r="I177" i="1"/>
  <c r="I176" i="1" s="1"/>
  <c r="I175" i="1" s="1"/>
  <c r="I174" i="1" s="1"/>
  <c r="K173" i="1"/>
  <c r="K172" i="1" s="1"/>
  <c r="K171" i="1" s="1"/>
  <c r="K170" i="1" s="1"/>
  <c r="J173" i="1"/>
  <c r="J172" i="1" s="1"/>
  <c r="J171" i="1" s="1"/>
  <c r="J170" i="1" s="1"/>
  <c r="I173" i="1"/>
  <c r="I172" i="1" s="1"/>
  <c r="I171" i="1" s="1"/>
  <c r="I170" i="1" s="1"/>
  <c r="H173" i="1"/>
  <c r="H172" i="1" s="1"/>
  <c r="H171" i="1" s="1"/>
  <c r="H170" i="1" s="1"/>
  <c r="G173" i="1"/>
  <c r="G172" i="1" s="1"/>
  <c r="G171" i="1" s="1"/>
  <c r="G170" i="1" s="1"/>
  <c r="F173" i="1"/>
  <c r="F172" i="1" s="1"/>
  <c r="F171" i="1" s="1"/>
  <c r="F170" i="1" s="1"/>
  <c r="K168" i="1"/>
  <c r="K167" i="1" s="1"/>
  <c r="K166" i="1" s="1"/>
  <c r="K165" i="1" s="1"/>
  <c r="K164" i="1" s="1"/>
  <c r="J168" i="1"/>
  <c r="J167" i="1" s="1"/>
  <c r="J166" i="1" s="1"/>
  <c r="J165" i="1" s="1"/>
  <c r="J164" i="1" s="1"/>
  <c r="I168" i="1"/>
  <c r="I167" i="1" s="1"/>
  <c r="I166" i="1" s="1"/>
  <c r="I165" i="1" s="1"/>
  <c r="I164" i="1" s="1"/>
  <c r="H168" i="1"/>
  <c r="H167" i="1" s="1"/>
  <c r="H166" i="1" s="1"/>
  <c r="H165" i="1" s="1"/>
  <c r="H164" i="1" s="1"/>
  <c r="G168" i="1"/>
  <c r="G167" i="1" s="1"/>
  <c r="G166" i="1" s="1"/>
  <c r="G165" i="1" s="1"/>
  <c r="G164" i="1" s="1"/>
  <c r="F168" i="1"/>
  <c r="F167" i="1" s="1"/>
  <c r="F166" i="1" s="1"/>
  <c r="F165" i="1" s="1"/>
  <c r="F164" i="1" s="1"/>
  <c r="K161" i="1"/>
  <c r="K160" i="1" s="1"/>
  <c r="K159" i="1" s="1"/>
  <c r="K158" i="1" s="1"/>
  <c r="J161" i="1"/>
  <c r="J160" i="1" s="1"/>
  <c r="J159" i="1" s="1"/>
  <c r="J158" i="1" s="1"/>
  <c r="I161" i="1"/>
  <c r="I160" i="1" s="1"/>
  <c r="I159" i="1" s="1"/>
  <c r="I158" i="1" s="1"/>
  <c r="H161" i="1"/>
  <c r="H160" i="1" s="1"/>
  <c r="H159" i="1" s="1"/>
  <c r="H158" i="1" s="1"/>
  <c r="G161" i="1"/>
  <c r="G160" i="1" s="1"/>
  <c r="G159" i="1" s="1"/>
  <c r="G158" i="1" s="1"/>
  <c r="F161" i="1"/>
  <c r="F160" i="1" s="1"/>
  <c r="F159" i="1" s="1"/>
  <c r="F158" i="1" s="1"/>
  <c r="K157" i="1"/>
  <c r="K156" i="1" s="1"/>
  <c r="K155" i="1" s="1"/>
  <c r="K154" i="1" s="1"/>
  <c r="J157" i="1"/>
  <c r="J156" i="1" s="1"/>
  <c r="J155" i="1" s="1"/>
  <c r="J154" i="1" s="1"/>
  <c r="I157" i="1"/>
  <c r="I156" i="1" s="1"/>
  <c r="I155" i="1" s="1"/>
  <c r="I154" i="1" s="1"/>
  <c r="H157" i="1"/>
  <c r="H156" i="1" s="1"/>
  <c r="H155" i="1" s="1"/>
  <c r="H154" i="1" s="1"/>
  <c r="G157" i="1"/>
  <c r="G156" i="1" s="1"/>
  <c r="G155" i="1" s="1"/>
  <c r="G154" i="1" s="1"/>
  <c r="F157" i="1"/>
  <c r="F156" i="1" s="1"/>
  <c r="F155" i="1" s="1"/>
  <c r="F154" i="1" s="1"/>
  <c r="K153" i="1"/>
  <c r="K152" i="1" s="1"/>
  <c r="K151" i="1" s="1"/>
  <c r="K150" i="1" s="1"/>
  <c r="J153" i="1"/>
  <c r="J152" i="1" s="1"/>
  <c r="J151" i="1" s="1"/>
  <c r="J150" i="1" s="1"/>
  <c r="I153" i="1"/>
  <c r="I152" i="1" s="1"/>
  <c r="I151" i="1" s="1"/>
  <c r="I150" i="1" s="1"/>
  <c r="H153" i="1"/>
  <c r="H152" i="1" s="1"/>
  <c r="H151" i="1" s="1"/>
  <c r="H150" i="1" s="1"/>
  <c r="G153" i="1"/>
  <c r="G152" i="1" s="1"/>
  <c r="G151" i="1" s="1"/>
  <c r="G150" i="1" s="1"/>
  <c r="F153" i="1"/>
  <c r="F152" i="1" s="1"/>
  <c r="F151" i="1" s="1"/>
  <c r="F150" i="1" s="1"/>
  <c r="K149" i="1"/>
  <c r="K148" i="1" s="1"/>
  <c r="K147" i="1" s="1"/>
  <c r="K146" i="1" s="1"/>
  <c r="J149" i="1"/>
  <c r="J148" i="1" s="1"/>
  <c r="J147" i="1" s="1"/>
  <c r="J146" i="1" s="1"/>
  <c r="I149" i="1"/>
  <c r="I148" i="1" s="1"/>
  <c r="I147" i="1" s="1"/>
  <c r="I146" i="1" s="1"/>
  <c r="H149" i="1"/>
  <c r="H148" i="1" s="1"/>
  <c r="H147" i="1" s="1"/>
  <c r="H146" i="1" s="1"/>
  <c r="G149" i="1"/>
  <c r="G148" i="1" s="1"/>
  <c r="G147" i="1" s="1"/>
  <c r="G146" i="1" s="1"/>
  <c r="F149" i="1"/>
  <c r="F148" i="1" s="1"/>
  <c r="F147" i="1" s="1"/>
  <c r="F146" i="1" s="1"/>
  <c r="K143" i="1"/>
  <c r="K142" i="1" s="1"/>
  <c r="K141" i="1" s="1"/>
  <c r="K140" i="1" s="1"/>
  <c r="K139" i="1" s="1"/>
  <c r="K138" i="1" s="1"/>
  <c r="J143" i="1"/>
  <c r="J142" i="1" s="1"/>
  <c r="J141" i="1" s="1"/>
  <c r="J140" i="1" s="1"/>
  <c r="J139" i="1" s="1"/>
  <c r="J138" i="1" s="1"/>
  <c r="I143" i="1"/>
  <c r="I142" i="1" s="1"/>
  <c r="I141" i="1" s="1"/>
  <c r="I140" i="1" s="1"/>
  <c r="I139" i="1" s="1"/>
  <c r="I138" i="1" s="1"/>
  <c r="H143" i="1"/>
  <c r="H142" i="1" s="1"/>
  <c r="H141" i="1" s="1"/>
  <c r="H140" i="1" s="1"/>
  <c r="H139" i="1" s="1"/>
  <c r="H138" i="1" s="1"/>
  <c r="G143" i="1"/>
  <c r="G142" i="1" s="1"/>
  <c r="G141" i="1" s="1"/>
  <c r="G140" i="1" s="1"/>
  <c r="G139" i="1" s="1"/>
  <c r="G138" i="1" s="1"/>
  <c r="F143" i="1"/>
  <c r="F142" i="1" s="1"/>
  <c r="F141" i="1" s="1"/>
  <c r="F140" i="1" s="1"/>
  <c r="F139" i="1" s="1"/>
  <c r="F138" i="1" s="1"/>
  <c r="K137" i="1"/>
  <c r="K136" i="1" s="1"/>
  <c r="K135" i="1" s="1"/>
  <c r="K134" i="1" s="1"/>
  <c r="J137" i="1"/>
  <c r="J136" i="1" s="1"/>
  <c r="J135" i="1" s="1"/>
  <c r="J134" i="1" s="1"/>
  <c r="I137" i="1"/>
  <c r="I136" i="1" s="1"/>
  <c r="I135" i="1" s="1"/>
  <c r="I134" i="1" s="1"/>
  <c r="H137" i="1"/>
  <c r="H136" i="1" s="1"/>
  <c r="H135" i="1" s="1"/>
  <c r="H134" i="1" s="1"/>
  <c r="G137" i="1"/>
  <c r="G136" i="1" s="1"/>
  <c r="G135" i="1" s="1"/>
  <c r="G134" i="1" s="1"/>
  <c r="F137" i="1"/>
  <c r="F136" i="1" s="1"/>
  <c r="F135" i="1" s="1"/>
  <c r="F134" i="1" s="1"/>
  <c r="K133" i="1"/>
  <c r="K132" i="1" s="1"/>
  <c r="K131" i="1" s="1"/>
  <c r="K130" i="1" s="1"/>
  <c r="K129" i="1" s="1"/>
  <c r="J133" i="1"/>
  <c r="J132" i="1" s="1"/>
  <c r="J131" i="1" s="1"/>
  <c r="J130" i="1" s="1"/>
  <c r="I133" i="1"/>
  <c r="I132" i="1" s="1"/>
  <c r="I131" i="1" s="1"/>
  <c r="I130" i="1" s="1"/>
  <c r="H133" i="1"/>
  <c r="H132" i="1" s="1"/>
  <c r="H131" i="1" s="1"/>
  <c r="H130" i="1" s="1"/>
  <c r="G133" i="1"/>
  <c r="G132" i="1" s="1"/>
  <c r="G131" i="1" s="1"/>
  <c r="G130" i="1" s="1"/>
  <c r="G129" i="1" s="1"/>
  <c r="F133" i="1"/>
  <c r="F132" i="1" s="1"/>
  <c r="F131" i="1" s="1"/>
  <c r="F130" i="1" s="1"/>
  <c r="K128" i="1"/>
  <c r="K127" i="1" s="1"/>
  <c r="K126" i="1" s="1"/>
  <c r="J128" i="1"/>
  <c r="J127" i="1" s="1"/>
  <c r="J126" i="1" s="1"/>
  <c r="I128" i="1"/>
  <c r="I127" i="1" s="1"/>
  <c r="I126" i="1" s="1"/>
  <c r="H128" i="1"/>
  <c r="H127" i="1" s="1"/>
  <c r="H126" i="1" s="1"/>
  <c r="G128" i="1"/>
  <c r="G127" i="1" s="1"/>
  <c r="G126" i="1" s="1"/>
  <c r="F128" i="1"/>
  <c r="F127" i="1" s="1"/>
  <c r="F126" i="1" s="1"/>
  <c r="K125" i="1"/>
  <c r="K124" i="1" s="1"/>
  <c r="K123" i="1" s="1"/>
  <c r="J125" i="1"/>
  <c r="J124" i="1" s="1"/>
  <c r="J123" i="1" s="1"/>
  <c r="I125" i="1"/>
  <c r="I124" i="1" s="1"/>
  <c r="I123" i="1" s="1"/>
  <c r="H125" i="1"/>
  <c r="H124" i="1" s="1"/>
  <c r="H123" i="1" s="1"/>
  <c r="G125" i="1"/>
  <c r="G124" i="1" s="1"/>
  <c r="G123" i="1" s="1"/>
  <c r="F125" i="1"/>
  <c r="F124" i="1" s="1"/>
  <c r="F123" i="1" s="1"/>
  <c r="K118" i="1"/>
  <c r="K117" i="1" s="1"/>
  <c r="K116" i="1" s="1"/>
  <c r="K115" i="1" s="1"/>
  <c r="K114" i="1" s="1"/>
  <c r="K113" i="1" s="1"/>
  <c r="J118" i="1"/>
  <c r="J117" i="1" s="1"/>
  <c r="J116" i="1" s="1"/>
  <c r="J115" i="1" s="1"/>
  <c r="J114" i="1" s="1"/>
  <c r="J113" i="1" s="1"/>
  <c r="I118" i="1"/>
  <c r="I117" i="1" s="1"/>
  <c r="I116" i="1" s="1"/>
  <c r="I115" i="1" s="1"/>
  <c r="I114" i="1" s="1"/>
  <c r="I113" i="1" s="1"/>
  <c r="H118" i="1"/>
  <c r="H117" i="1" s="1"/>
  <c r="H116" i="1" s="1"/>
  <c r="H115" i="1" s="1"/>
  <c r="H114" i="1" s="1"/>
  <c r="H113" i="1" s="1"/>
  <c r="G118" i="1"/>
  <c r="G117" i="1" s="1"/>
  <c r="G116" i="1" s="1"/>
  <c r="G115" i="1" s="1"/>
  <c r="G114" i="1" s="1"/>
  <c r="G113" i="1" s="1"/>
  <c r="F118" i="1"/>
  <c r="F117" i="1" s="1"/>
  <c r="F116" i="1" s="1"/>
  <c r="F115" i="1" s="1"/>
  <c r="F114" i="1" s="1"/>
  <c r="F113" i="1" s="1"/>
  <c r="K112" i="1"/>
  <c r="K111" i="1" s="1"/>
  <c r="K110" i="1" s="1"/>
  <c r="K109" i="1" s="1"/>
  <c r="K108" i="1" s="1"/>
  <c r="J112" i="1"/>
  <c r="J111" i="1" s="1"/>
  <c r="J110" i="1" s="1"/>
  <c r="J109" i="1" s="1"/>
  <c r="J108" i="1" s="1"/>
  <c r="I112" i="1"/>
  <c r="I111" i="1" s="1"/>
  <c r="I110" i="1" s="1"/>
  <c r="I109" i="1" s="1"/>
  <c r="I108" i="1" s="1"/>
  <c r="H112" i="1"/>
  <c r="H111" i="1" s="1"/>
  <c r="H110" i="1" s="1"/>
  <c r="H109" i="1" s="1"/>
  <c r="H108" i="1" s="1"/>
  <c r="G112" i="1"/>
  <c r="G111" i="1" s="1"/>
  <c r="G110" i="1" s="1"/>
  <c r="G109" i="1" s="1"/>
  <c r="G108" i="1" s="1"/>
  <c r="F112" i="1"/>
  <c r="F111" i="1" s="1"/>
  <c r="F110" i="1" s="1"/>
  <c r="F109" i="1" s="1"/>
  <c r="F108" i="1" s="1"/>
  <c r="K107" i="1"/>
  <c r="K106" i="1" s="1"/>
  <c r="K105" i="1" s="1"/>
  <c r="K104" i="1" s="1"/>
  <c r="J107" i="1"/>
  <c r="J106" i="1" s="1"/>
  <c r="J105" i="1" s="1"/>
  <c r="J104" i="1" s="1"/>
  <c r="I107" i="1"/>
  <c r="I106" i="1" s="1"/>
  <c r="I105" i="1" s="1"/>
  <c r="I104" i="1" s="1"/>
  <c r="H107" i="1"/>
  <c r="H106" i="1" s="1"/>
  <c r="H105" i="1" s="1"/>
  <c r="H104" i="1" s="1"/>
  <c r="G107" i="1"/>
  <c r="G106" i="1" s="1"/>
  <c r="G105" i="1" s="1"/>
  <c r="G104" i="1" s="1"/>
  <c r="F107" i="1"/>
  <c r="F106" i="1" s="1"/>
  <c r="F105" i="1" s="1"/>
  <c r="F104" i="1" s="1"/>
  <c r="K103" i="1"/>
  <c r="K102" i="1" s="1"/>
  <c r="K101" i="1" s="1"/>
  <c r="K100" i="1" s="1"/>
  <c r="J103" i="1"/>
  <c r="J102" i="1" s="1"/>
  <c r="J101" i="1" s="1"/>
  <c r="J100" i="1" s="1"/>
  <c r="I103" i="1"/>
  <c r="I102" i="1" s="1"/>
  <c r="I101" i="1" s="1"/>
  <c r="I100" i="1" s="1"/>
  <c r="H103" i="1"/>
  <c r="H102" i="1" s="1"/>
  <c r="H101" i="1" s="1"/>
  <c r="H100" i="1" s="1"/>
  <c r="G103" i="1"/>
  <c r="G102" i="1" s="1"/>
  <c r="G101" i="1" s="1"/>
  <c r="G100" i="1" s="1"/>
  <c r="F103" i="1"/>
  <c r="F102" i="1" s="1"/>
  <c r="F101" i="1" s="1"/>
  <c r="F100" i="1" s="1"/>
  <c r="K99" i="1"/>
  <c r="K98" i="1" s="1"/>
  <c r="K97" i="1" s="1"/>
  <c r="K96" i="1" s="1"/>
  <c r="J99" i="1"/>
  <c r="J98" i="1" s="1"/>
  <c r="J97" i="1" s="1"/>
  <c r="J96" i="1" s="1"/>
  <c r="I99" i="1"/>
  <c r="I98" i="1" s="1"/>
  <c r="I97" i="1" s="1"/>
  <c r="I96" i="1" s="1"/>
  <c r="H99" i="1"/>
  <c r="H98" i="1" s="1"/>
  <c r="H97" i="1" s="1"/>
  <c r="H96" i="1" s="1"/>
  <c r="G99" i="1"/>
  <c r="G98" i="1" s="1"/>
  <c r="G97" i="1" s="1"/>
  <c r="G96" i="1" s="1"/>
  <c r="F99" i="1"/>
  <c r="F98" i="1" s="1"/>
  <c r="F97" i="1" s="1"/>
  <c r="F96" i="1" s="1"/>
  <c r="K93" i="1"/>
  <c r="K92" i="1" s="1"/>
  <c r="K91" i="1" s="1"/>
  <c r="K90" i="1" s="1"/>
  <c r="K89" i="1" s="1"/>
  <c r="J93" i="1"/>
  <c r="J92" i="1" s="1"/>
  <c r="J91" i="1" s="1"/>
  <c r="J90" i="1" s="1"/>
  <c r="J89" i="1" s="1"/>
  <c r="I93" i="1"/>
  <c r="I92" i="1" s="1"/>
  <c r="I91" i="1" s="1"/>
  <c r="I90" i="1" s="1"/>
  <c r="I89" i="1" s="1"/>
  <c r="H93" i="1"/>
  <c r="H92" i="1" s="1"/>
  <c r="H91" i="1" s="1"/>
  <c r="H90" i="1" s="1"/>
  <c r="H89" i="1" s="1"/>
  <c r="G93" i="1"/>
  <c r="G92" i="1" s="1"/>
  <c r="G91" i="1" s="1"/>
  <c r="G90" i="1" s="1"/>
  <c r="G89" i="1" s="1"/>
  <c r="F93" i="1"/>
  <c r="F92" i="1" s="1"/>
  <c r="F91" i="1" s="1"/>
  <c r="F90" i="1" s="1"/>
  <c r="F89" i="1" s="1"/>
  <c r="K88" i="1"/>
  <c r="K87" i="1" s="1"/>
  <c r="K86" i="1" s="1"/>
  <c r="K85" i="1" s="1"/>
  <c r="K84" i="1" s="1"/>
  <c r="J88" i="1"/>
  <c r="J87" i="1" s="1"/>
  <c r="J86" i="1" s="1"/>
  <c r="J85" i="1" s="1"/>
  <c r="J84" i="1" s="1"/>
  <c r="I88" i="1"/>
  <c r="I87" i="1" s="1"/>
  <c r="I86" i="1" s="1"/>
  <c r="I85" i="1" s="1"/>
  <c r="I84" i="1" s="1"/>
  <c r="H88" i="1"/>
  <c r="H87" i="1" s="1"/>
  <c r="H86" i="1" s="1"/>
  <c r="H85" i="1" s="1"/>
  <c r="H84" i="1" s="1"/>
  <c r="G88" i="1"/>
  <c r="G87" i="1" s="1"/>
  <c r="G86" i="1" s="1"/>
  <c r="G85" i="1" s="1"/>
  <c r="G84" i="1" s="1"/>
  <c r="F88" i="1"/>
  <c r="F87" i="1" s="1"/>
  <c r="F86" i="1" s="1"/>
  <c r="F85" i="1" s="1"/>
  <c r="F84" i="1" s="1"/>
  <c r="K83" i="1"/>
  <c r="K82" i="1" s="1"/>
  <c r="K81" i="1" s="1"/>
  <c r="K80" i="1" s="1"/>
  <c r="K79" i="1" s="1"/>
  <c r="J83" i="1"/>
  <c r="J82" i="1" s="1"/>
  <c r="J81" i="1" s="1"/>
  <c r="J80" i="1" s="1"/>
  <c r="J79" i="1" s="1"/>
  <c r="I83" i="1"/>
  <c r="I82" i="1" s="1"/>
  <c r="I81" i="1" s="1"/>
  <c r="I80" i="1" s="1"/>
  <c r="I79" i="1" s="1"/>
  <c r="H83" i="1"/>
  <c r="H82" i="1" s="1"/>
  <c r="H81" i="1" s="1"/>
  <c r="H80" i="1" s="1"/>
  <c r="H79" i="1" s="1"/>
  <c r="G83" i="1"/>
  <c r="G82" i="1" s="1"/>
  <c r="G81" i="1" s="1"/>
  <c r="G80" i="1" s="1"/>
  <c r="G79" i="1" s="1"/>
  <c r="F83" i="1"/>
  <c r="F82" i="1" s="1"/>
  <c r="F81" i="1" s="1"/>
  <c r="F80" i="1" s="1"/>
  <c r="F79" i="1" s="1"/>
  <c r="K78" i="1"/>
  <c r="K77" i="1" s="1"/>
  <c r="K76" i="1" s="1"/>
  <c r="K75" i="1" s="1"/>
  <c r="K74" i="1" s="1"/>
  <c r="J78" i="1"/>
  <c r="J77" i="1" s="1"/>
  <c r="J76" i="1" s="1"/>
  <c r="J75" i="1" s="1"/>
  <c r="J74" i="1" s="1"/>
  <c r="I78" i="1"/>
  <c r="I77" i="1" s="1"/>
  <c r="I76" i="1" s="1"/>
  <c r="I75" i="1" s="1"/>
  <c r="I74" i="1" s="1"/>
  <c r="H78" i="1"/>
  <c r="H77" i="1" s="1"/>
  <c r="H76" i="1" s="1"/>
  <c r="H75" i="1" s="1"/>
  <c r="H74" i="1" s="1"/>
  <c r="G78" i="1"/>
  <c r="G77" i="1" s="1"/>
  <c r="G76" i="1" s="1"/>
  <c r="G75" i="1" s="1"/>
  <c r="G74" i="1" s="1"/>
  <c r="F78" i="1"/>
  <c r="F77" i="1" s="1"/>
  <c r="F76" i="1" s="1"/>
  <c r="F75" i="1" s="1"/>
  <c r="F74" i="1" s="1"/>
  <c r="K72" i="1"/>
  <c r="K71" i="1" s="1"/>
  <c r="K70" i="1" s="1"/>
  <c r="J72" i="1"/>
  <c r="J71" i="1" s="1"/>
  <c r="J70" i="1" s="1"/>
  <c r="I72" i="1"/>
  <c r="I71" i="1" s="1"/>
  <c r="I70" i="1" s="1"/>
  <c r="H72" i="1"/>
  <c r="H71" i="1" s="1"/>
  <c r="H70" i="1" s="1"/>
  <c r="G72" i="1"/>
  <c r="G71" i="1" s="1"/>
  <c r="G70" i="1" s="1"/>
  <c r="F72" i="1"/>
  <c r="F71" i="1" s="1"/>
  <c r="F70" i="1" s="1"/>
  <c r="K68" i="1"/>
  <c r="K67" i="1" s="1"/>
  <c r="K66" i="1" s="1"/>
  <c r="J68" i="1"/>
  <c r="J67" i="1" s="1"/>
  <c r="J66" i="1" s="1"/>
  <c r="I68" i="1"/>
  <c r="I67" i="1" s="1"/>
  <c r="I66" i="1" s="1"/>
  <c r="H68" i="1"/>
  <c r="H67" i="1" s="1"/>
  <c r="H66" i="1" s="1"/>
  <c r="G68" i="1"/>
  <c r="G67" i="1" s="1"/>
  <c r="G66" i="1" s="1"/>
  <c r="F68" i="1"/>
  <c r="F67" i="1" s="1"/>
  <c r="F66" i="1" s="1"/>
  <c r="K65" i="1"/>
  <c r="K64" i="1" s="1"/>
  <c r="K63" i="1" s="1"/>
  <c r="J65" i="1"/>
  <c r="J64" i="1" s="1"/>
  <c r="J63" i="1" s="1"/>
  <c r="I65" i="1"/>
  <c r="I64" i="1" s="1"/>
  <c r="I63" i="1" s="1"/>
  <c r="H65" i="1"/>
  <c r="H64" i="1" s="1"/>
  <c r="H63" i="1" s="1"/>
  <c r="G65" i="1"/>
  <c r="G64" i="1" s="1"/>
  <c r="G63" i="1" s="1"/>
  <c r="F65" i="1"/>
  <c r="F64" i="1" s="1"/>
  <c r="F63" i="1" s="1"/>
  <c r="K59" i="1"/>
  <c r="K58" i="1" s="1"/>
  <c r="K57" i="1" s="1"/>
  <c r="K56" i="1" s="1"/>
  <c r="J59" i="1"/>
  <c r="J58" i="1" s="1"/>
  <c r="J57" i="1" s="1"/>
  <c r="J56" i="1" s="1"/>
  <c r="I59" i="1"/>
  <c r="I58" i="1" s="1"/>
  <c r="I57" i="1" s="1"/>
  <c r="I56" i="1" s="1"/>
  <c r="H59" i="1"/>
  <c r="H58" i="1" s="1"/>
  <c r="H57" i="1" s="1"/>
  <c r="H56" i="1" s="1"/>
  <c r="G59" i="1"/>
  <c r="G58" i="1" s="1"/>
  <c r="G57" i="1" s="1"/>
  <c r="G56" i="1" s="1"/>
  <c r="F59" i="1"/>
  <c r="F58" i="1" s="1"/>
  <c r="F57" i="1" s="1"/>
  <c r="F56" i="1" s="1"/>
  <c r="K55" i="1"/>
  <c r="K54" i="1" s="1"/>
  <c r="K53" i="1" s="1"/>
  <c r="J55" i="1"/>
  <c r="J54" i="1" s="1"/>
  <c r="J53" i="1" s="1"/>
  <c r="I55" i="1"/>
  <c r="I54" i="1" s="1"/>
  <c r="I53" i="1" s="1"/>
  <c r="H55" i="1"/>
  <c r="H54" i="1" s="1"/>
  <c r="H53" i="1" s="1"/>
  <c r="G55" i="1"/>
  <c r="G54" i="1" s="1"/>
  <c r="G53" i="1" s="1"/>
  <c r="F55" i="1"/>
  <c r="F54" i="1" s="1"/>
  <c r="F53" i="1" s="1"/>
  <c r="K52" i="1"/>
  <c r="K51" i="1" s="1"/>
  <c r="K50" i="1" s="1"/>
  <c r="J52" i="1"/>
  <c r="J51" i="1" s="1"/>
  <c r="J50" i="1" s="1"/>
  <c r="I52" i="1"/>
  <c r="I51" i="1" s="1"/>
  <c r="I50" i="1" s="1"/>
  <c r="H52" i="1"/>
  <c r="H51" i="1" s="1"/>
  <c r="H50" i="1" s="1"/>
  <c r="G52" i="1"/>
  <c r="G51" i="1" s="1"/>
  <c r="G50" i="1" s="1"/>
  <c r="F52" i="1"/>
  <c r="F51" i="1" s="1"/>
  <c r="F50" i="1" s="1"/>
  <c r="K49" i="1"/>
  <c r="K48" i="1" s="1"/>
  <c r="K47" i="1" s="1"/>
  <c r="J49" i="1"/>
  <c r="J48" i="1" s="1"/>
  <c r="J47" i="1" s="1"/>
  <c r="I49" i="1"/>
  <c r="I48" i="1" s="1"/>
  <c r="I47" i="1" s="1"/>
  <c r="H49" i="1"/>
  <c r="H48" i="1" s="1"/>
  <c r="H47" i="1" s="1"/>
  <c r="G49" i="1"/>
  <c r="G48" i="1" s="1"/>
  <c r="G47" i="1" s="1"/>
  <c r="F49" i="1"/>
  <c r="F48" i="1" s="1"/>
  <c r="F47" i="1" s="1"/>
  <c r="K43" i="1"/>
  <c r="K42" i="1" s="1"/>
  <c r="K41" i="1" s="1"/>
  <c r="K40" i="1" s="1"/>
  <c r="J43" i="1"/>
  <c r="J42" i="1" s="1"/>
  <c r="J41" i="1" s="1"/>
  <c r="J40" i="1" s="1"/>
  <c r="I43" i="1"/>
  <c r="I42" i="1" s="1"/>
  <c r="I41" i="1" s="1"/>
  <c r="I40" i="1" s="1"/>
  <c r="H43" i="1"/>
  <c r="H42" i="1" s="1"/>
  <c r="H41" i="1" s="1"/>
  <c r="H40" i="1" s="1"/>
  <c r="G43" i="1"/>
  <c r="G42" i="1" s="1"/>
  <c r="G41" i="1" s="1"/>
  <c r="G40" i="1" s="1"/>
  <c r="F43" i="1"/>
  <c r="F42" i="1" s="1"/>
  <c r="F41" i="1" s="1"/>
  <c r="F40" i="1" s="1"/>
  <c r="K37" i="1"/>
  <c r="K36" i="1" s="1"/>
  <c r="K35" i="1" s="1"/>
  <c r="K34" i="1" s="1"/>
  <c r="J37" i="1"/>
  <c r="J36" i="1" s="1"/>
  <c r="J35" i="1" s="1"/>
  <c r="J34" i="1" s="1"/>
  <c r="I37" i="1"/>
  <c r="I36" i="1" s="1"/>
  <c r="I35" i="1" s="1"/>
  <c r="I34" i="1" s="1"/>
  <c r="H37" i="1"/>
  <c r="H36" i="1" s="1"/>
  <c r="H35" i="1" s="1"/>
  <c r="H34" i="1" s="1"/>
  <c r="G37" i="1"/>
  <c r="G36" i="1" s="1"/>
  <c r="G35" i="1" s="1"/>
  <c r="G34" i="1" s="1"/>
  <c r="F37" i="1"/>
  <c r="F36" i="1" s="1"/>
  <c r="F35" i="1" s="1"/>
  <c r="F34" i="1" s="1"/>
  <c r="K33" i="1"/>
  <c r="K32" i="1" s="1"/>
  <c r="K31" i="1" s="1"/>
  <c r="K30" i="1" s="1"/>
  <c r="J33" i="1"/>
  <c r="J32" i="1" s="1"/>
  <c r="J31" i="1" s="1"/>
  <c r="J30" i="1" s="1"/>
  <c r="I33" i="1"/>
  <c r="I32" i="1" s="1"/>
  <c r="I31" i="1" s="1"/>
  <c r="I30" i="1" s="1"/>
  <c r="H33" i="1"/>
  <c r="H32" i="1" s="1"/>
  <c r="H31" i="1" s="1"/>
  <c r="H30" i="1" s="1"/>
  <c r="G33" i="1"/>
  <c r="G32" i="1" s="1"/>
  <c r="G31" i="1" s="1"/>
  <c r="G30" i="1" s="1"/>
  <c r="F33" i="1"/>
  <c r="F32" i="1" s="1"/>
  <c r="F31" i="1" s="1"/>
  <c r="F30" i="1" s="1"/>
  <c r="K28" i="1"/>
  <c r="K27" i="1" s="1"/>
  <c r="K26" i="1" s="1"/>
  <c r="J28" i="1"/>
  <c r="J27" i="1" s="1"/>
  <c r="J26" i="1" s="1"/>
  <c r="I28" i="1"/>
  <c r="I27" i="1" s="1"/>
  <c r="I26" i="1" s="1"/>
  <c r="H28" i="1"/>
  <c r="H27" i="1" s="1"/>
  <c r="H26" i="1" s="1"/>
  <c r="G28" i="1"/>
  <c r="G27" i="1" s="1"/>
  <c r="G26" i="1" s="1"/>
  <c r="F28" i="1"/>
  <c r="F27" i="1" s="1"/>
  <c r="F26" i="1" s="1"/>
  <c r="K25" i="1"/>
  <c r="K24" i="1" s="1"/>
  <c r="K23" i="1" s="1"/>
  <c r="J25" i="1"/>
  <c r="J24" i="1" s="1"/>
  <c r="J23" i="1" s="1"/>
  <c r="I25" i="1"/>
  <c r="I24" i="1" s="1"/>
  <c r="I23" i="1" s="1"/>
  <c r="H25" i="1"/>
  <c r="H24" i="1" s="1"/>
  <c r="H23" i="1" s="1"/>
  <c r="G25" i="1"/>
  <c r="G24" i="1" s="1"/>
  <c r="G23" i="1" s="1"/>
  <c r="F25" i="1"/>
  <c r="F24" i="1" s="1"/>
  <c r="F23" i="1" s="1"/>
  <c r="K19" i="1"/>
  <c r="K18" i="1" s="1"/>
  <c r="K17" i="1" s="1"/>
  <c r="J19" i="1"/>
  <c r="J18" i="1" s="1"/>
  <c r="J17" i="1" s="1"/>
  <c r="I19" i="1"/>
  <c r="I18" i="1" s="1"/>
  <c r="I17" i="1" s="1"/>
  <c r="H19" i="1"/>
  <c r="H18" i="1" s="1"/>
  <c r="H17" i="1" s="1"/>
  <c r="G19" i="1"/>
  <c r="G18" i="1" s="1"/>
  <c r="G17" i="1" s="1"/>
  <c r="F19" i="1"/>
  <c r="F18" i="1" s="1"/>
  <c r="F17" i="1" s="1"/>
  <c r="K16" i="1"/>
  <c r="K15" i="1" s="1"/>
  <c r="K14" i="1" s="1"/>
  <c r="J16" i="1"/>
  <c r="J15" i="1" s="1"/>
  <c r="J14" i="1" s="1"/>
  <c r="I16" i="1"/>
  <c r="I15" i="1" s="1"/>
  <c r="I14" i="1" s="1"/>
  <c r="H16" i="1"/>
  <c r="H15" i="1" s="1"/>
  <c r="H14" i="1" s="1"/>
  <c r="G16" i="1"/>
  <c r="G15" i="1" s="1"/>
  <c r="G14" i="1" s="1"/>
  <c r="F16" i="1"/>
  <c r="F15" i="1" s="1"/>
  <c r="F14" i="1" s="1"/>
  <c r="F95" i="1" l="1"/>
  <c r="F94" i="1" s="1"/>
  <c r="J95" i="1"/>
  <c r="J94" i="1" s="1"/>
  <c r="H129" i="1"/>
  <c r="H95" i="1"/>
  <c r="H94" i="1" s="1"/>
  <c r="I95" i="1"/>
  <c r="I94" i="1" s="1"/>
  <c r="G95" i="1"/>
  <c r="G94" i="1" s="1"/>
  <c r="K95" i="1"/>
  <c r="K94" i="1" s="1"/>
  <c r="F129" i="1"/>
  <c r="J129" i="1"/>
  <c r="I129" i="1"/>
  <c r="H338" i="1"/>
  <c r="H400" i="1"/>
  <c r="H426" i="1"/>
  <c r="F437" i="1"/>
  <c r="J437" i="1"/>
  <c r="I338" i="1"/>
  <c r="I337" i="1" s="1"/>
  <c r="F338" i="1"/>
  <c r="J338" i="1"/>
  <c r="J337" i="1" s="1"/>
  <c r="G338" i="1"/>
  <c r="G337" i="1" s="1"/>
  <c r="K338" i="1"/>
  <c r="K337" i="1" s="1"/>
  <c r="I400" i="1"/>
  <c r="G400" i="1"/>
  <c r="K400" i="1"/>
  <c r="F400" i="1"/>
  <c r="J400" i="1"/>
  <c r="G426" i="1"/>
  <c r="G417" i="1" s="1"/>
  <c r="K426" i="1"/>
  <c r="K417" i="1" s="1"/>
  <c r="I437" i="1"/>
  <c r="I426" i="1"/>
  <c r="G437" i="1"/>
  <c r="K437" i="1"/>
  <c r="F426" i="1"/>
  <c r="F417" i="1" s="1"/>
  <c r="J426" i="1"/>
  <c r="H437" i="1"/>
  <c r="I446" i="1"/>
  <c r="F446" i="1"/>
  <c r="J446" i="1"/>
  <c r="G446" i="1"/>
  <c r="K446" i="1"/>
  <c r="H446" i="1"/>
  <c r="I496" i="1"/>
  <c r="H496" i="1"/>
  <c r="H495" i="1" s="1"/>
  <c r="G496" i="1"/>
  <c r="G495" i="1" s="1"/>
  <c r="K496" i="1"/>
  <c r="K495" i="1" s="1"/>
  <c r="F496" i="1"/>
  <c r="J496" i="1"/>
  <c r="J495" i="1" s="1"/>
  <c r="H817" i="1"/>
  <c r="H816" i="1" s="1"/>
  <c r="G735" i="1"/>
  <c r="G726" i="1" s="1"/>
  <c r="I817" i="1"/>
  <c r="I816" i="1" s="1"/>
  <c r="G817" i="1"/>
  <c r="G816" i="1" s="1"/>
  <c r="K817" i="1"/>
  <c r="K816" i="1" s="1"/>
  <c r="F817" i="1"/>
  <c r="F816" i="1" s="1"/>
  <c r="J817" i="1"/>
  <c r="J816" i="1" s="1"/>
  <c r="H942" i="1"/>
  <c r="I942" i="1"/>
  <c r="G942" i="1"/>
  <c r="K942" i="1"/>
  <c r="F942" i="1"/>
  <c r="J942" i="1"/>
  <c r="F959" i="1"/>
  <c r="J959" i="1"/>
  <c r="G1115" i="1"/>
  <c r="K1115" i="1"/>
  <c r="G959" i="1"/>
  <c r="K959" i="1"/>
  <c r="I1188" i="1"/>
  <c r="H959" i="1"/>
  <c r="I959" i="1"/>
  <c r="F1115" i="1"/>
  <c r="G1164" i="1"/>
  <c r="K1164" i="1"/>
  <c r="G1214" i="1"/>
  <c r="G1205" i="1" s="1"/>
  <c r="G1204" i="1" s="1"/>
  <c r="H1115" i="1"/>
  <c r="I1115" i="1"/>
  <c r="H1164" i="1"/>
  <c r="H273" i="1"/>
  <c r="H272" i="1" s="1"/>
  <c r="H271" i="1" s="1"/>
  <c r="K563" i="1"/>
  <c r="K562" i="1" s="1"/>
  <c r="K561" i="1" s="1"/>
  <c r="F1164" i="1"/>
  <c r="J1164" i="1"/>
  <c r="K525" i="1"/>
  <c r="K524" i="1" s="1"/>
  <c r="K523" i="1" s="1"/>
  <c r="I1164" i="1"/>
  <c r="F551" i="1"/>
  <c r="F550" i="1" s="1"/>
  <c r="F549" i="1" s="1"/>
  <c r="I563" i="1"/>
  <c r="I562" i="1" s="1"/>
  <c r="I561" i="1" s="1"/>
  <c r="H989" i="1"/>
  <c r="H988" i="1" s="1"/>
  <c r="K573" i="1"/>
  <c r="K572" i="1" s="1"/>
  <c r="K571" i="1" s="1"/>
  <c r="F208" i="1"/>
  <c r="J257" i="1"/>
  <c r="J256" i="1" s="1"/>
  <c r="I208" i="1"/>
  <c r="I1178" i="1"/>
  <c r="K1235" i="1"/>
  <c r="K1226" i="1" s="1"/>
  <c r="K1225" i="1" s="1"/>
  <c r="G1252" i="1"/>
  <c r="G1251" i="1" s="1"/>
  <c r="K1252" i="1"/>
  <c r="K1251" i="1" s="1"/>
  <c r="K208" i="1"/>
  <c r="G851" i="1"/>
  <c r="K851" i="1"/>
  <c r="F1058" i="1"/>
  <c r="G185" i="1"/>
  <c r="G184" i="1" s="1"/>
  <c r="H242" i="1"/>
  <c r="H241" i="1" s="1"/>
  <c r="G257" i="1"/>
  <c r="G256" i="1" s="1"/>
  <c r="K257" i="1"/>
  <c r="K256" i="1" s="1"/>
  <c r="G277" i="1"/>
  <c r="K277" i="1"/>
  <c r="F1235" i="1"/>
  <c r="F1226" i="1" s="1"/>
  <c r="F1225" i="1" s="1"/>
  <c r="J1235" i="1"/>
  <c r="J1226" i="1" s="1"/>
  <c r="J1225" i="1" s="1"/>
  <c r="F199" i="1"/>
  <c r="F198" i="1" s="1"/>
  <c r="H1081" i="1"/>
  <c r="H73" i="1"/>
  <c r="F783" i="1"/>
  <c r="F782" i="1" s="1"/>
  <c r="J783" i="1"/>
  <c r="J782" i="1" s="1"/>
  <c r="I1081" i="1"/>
  <c r="I1235" i="1"/>
  <c r="I1226" i="1" s="1"/>
  <c r="I1225" i="1" s="1"/>
  <c r="G1235" i="1"/>
  <c r="G1226" i="1" s="1"/>
  <c r="G1225" i="1" s="1"/>
  <c r="K1058" i="1"/>
  <c r="I257" i="1"/>
  <c r="I256" i="1" s="1"/>
  <c r="H533" i="1"/>
  <c r="K551" i="1"/>
  <c r="K550" i="1" s="1"/>
  <c r="K549" i="1" s="1"/>
  <c r="H756" i="1"/>
  <c r="H755" i="1" s="1"/>
  <c r="H1135" i="1"/>
  <c r="H1134" i="1" s="1"/>
  <c r="J1135" i="1"/>
  <c r="J1134" i="1" s="1"/>
  <c r="H525" i="1"/>
  <c r="H524" i="1" s="1"/>
  <c r="H523" i="1" s="1"/>
  <c r="K530" i="1"/>
  <c r="K529" i="1" s="1"/>
  <c r="K528" i="1" s="1"/>
  <c r="K248" i="1"/>
  <c r="J1252" i="1"/>
  <c r="J1251" i="1" s="1"/>
  <c r="G563" i="1"/>
  <c r="G562" i="1" s="1"/>
  <c r="G561" i="1" s="1"/>
  <c r="H203" i="1"/>
  <c r="J73" i="1"/>
  <c r="I73" i="1"/>
  <c r="F242" i="1"/>
  <c r="F241" i="1" s="1"/>
  <c r="J242" i="1"/>
  <c r="J241" i="1" s="1"/>
  <c r="J122" i="1"/>
  <c r="J121" i="1" s="1"/>
  <c r="H169" i="1"/>
  <c r="I203" i="1"/>
  <c r="F227" i="1"/>
  <c r="J227" i="1"/>
  <c r="F261" i="1"/>
  <c r="J261" i="1"/>
  <c r="F248" i="1"/>
  <c r="G260" i="1"/>
  <c r="I261" i="1"/>
  <c r="F273" i="1"/>
  <c r="F272" i="1" s="1"/>
  <c r="F271" i="1" s="1"/>
  <c r="J273" i="1"/>
  <c r="J272" i="1" s="1"/>
  <c r="J271" i="1" s="1"/>
  <c r="K519" i="1"/>
  <c r="K518" i="1" s="1"/>
  <c r="K517" i="1" s="1"/>
  <c r="G595" i="1"/>
  <c r="G594" i="1" s="1"/>
  <c r="G593" i="1" s="1"/>
  <c r="G576" i="1" s="1"/>
  <c r="K595" i="1"/>
  <c r="K594" i="1" s="1"/>
  <c r="K593" i="1" s="1"/>
  <c r="K576" i="1" s="1"/>
  <c r="I595" i="1"/>
  <c r="I594" i="1" s="1"/>
  <c r="I593" i="1" s="1"/>
  <c r="I576" i="1" s="1"/>
  <c r="H606" i="1"/>
  <c r="H605" i="1" s="1"/>
  <c r="H604" i="1" s="1"/>
  <c r="F611" i="1"/>
  <c r="F610" i="1" s="1"/>
  <c r="F609" i="1" s="1"/>
  <c r="F851" i="1"/>
  <c r="J851" i="1"/>
  <c r="I1042" i="1"/>
  <c r="I1029" i="1" s="1"/>
  <c r="H1252" i="1"/>
  <c r="H1251" i="1" s="1"/>
  <c r="I1252" i="1"/>
  <c r="I1251" i="1" s="1"/>
  <c r="F1252" i="1"/>
  <c r="F1251" i="1" s="1"/>
  <c r="F595" i="1"/>
  <c r="F594" i="1" s="1"/>
  <c r="F593" i="1" s="1"/>
  <c r="F576" i="1" s="1"/>
  <c r="J756" i="1"/>
  <c r="J755" i="1" s="1"/>
  <c r="I851" i="1"/>
  <c r="H888" i="1"/>
  <c r="F1141" i="1"/>
  <c r="F1138" i="1" s="1"/>
  <c r="J1141" i="1"/>
  <c r="J1138" i="1" s="1"/>
  <c r="H1223" i="1"/>
  <c r="H1218" i="1" s="1"/>
  <c r="H1217" i="1" s="1"/>
  <c r="K1248" i="1"/>
  <c r="K1239" i="1" s="1"/>
  <c r="K1238" i="1" s="1"/>
  <c r="K261" i="1"/>
  <c r="K260" i="1"/>
  <c r="G352" i="1"/>
  <c r="G273" i="1"/>
  <c r="G272" i="1" s="1"/>
  <c r="G271" i="1" s="1"/>
  <c r="H417" i="1"/>
  <c r="K203" i="1"/>
  <c r="I260" i="1"/>
  <c r="H851" i="1"/>
  <c r="J1126" i="1"/>
  <c r="G242" i="1"/>
  <c r="G241" i="1" s="1"/>
  <c r="K242" i="1"/>
  <c r="K241" i="1" s="1"/>
  <c r="J369" i="1"/>
  <c r="G1012" i="1"/>
  <c r="K1012" i="1"/>
  <c r="F1108" i="1"/>
  <c r="J69" i="1"/>
  <c r="K273" i="1"/>
  <c r="K272" i="1" s="1"/>
  <c r="K271" i="1" s="1"/>
  <c r="I273" i="1"/>
  <c r="I272" i="1" s="1"/>
  <c r="I271" i="1" s="1"/>
  <c r="I303" i="1"/>
  <c r="I286" i="1" s="1"/>
  <c r="I285" i="1" s="1"/>
  <c r="F519" i="1"/>
  <c r="F518" i="1" s="1"/>
  <c r="F517" i="1" s="1"/>
  <c r="J519" i="1"/>
  <c r="J518" i="1" s="1"/>
  <c r="J517" i="1" s="1"/>
  <c r="H519" i="1"/>
  <c r="H518" i="1" s="1"/>
  <c r="H517" i="1" s="1"/>
  <c r="F546" i="1"/>
  <c r="F545" i="1" s="1"/>
  <c r="F544" i="1" s="1"/>
  <c r="J546" i="1"/>
  <c r="J545" i="1" s="1"/>
  <c r="J544" i="1" s="1"/>
  <c r="K606" i="1"/>
  <c r="K605" i="1" s="1"/>
  <c r="K604" i="1" s="1"/>
  <c r="G611" i="1"/>
  <c r="G610" i="1" s="1"/>
  <c r="G609" i="1" s="1"/>
  <c r="K611" i="1"/>
  <c r="K610" i="1" s="1"/>
  <c r="K609" i="1" s="1"/>
  <c r="I611" i="1"/>
  <c r="I610" i="1" s="1"/>
  <c r="I609" i="1" s="1"/>
  <c r="K1135" i="1"/>
  <c r="K1134" i="1" s="1"/>
  <c r="G1202" i="1"/>
  <c r="G1197" i="1" s="1"/>
  <c r="G1196" i="1" s="1"/>
  <c r="K1202" i="1"/>
  <c r="K1197" i="1" s="1"/>
  <c r="K1196" i="1" s="1"/>
  <c r="I1248" i="1"/>
  <c r="I1239" i="1" s="1"/>
  <c r="I1238" i="1" s="1"/>
  <c r="G1248" i="1"/>
  <c r="G1239" i="1" s="1"/>
  <c r="G1238" i="1" s="1"/>
  <c r="J62" i="1"/>
  <c r="J61" i="1" s="1"/>
  <c r="J60" i="1" s="1"/>
  <c r="G122" i="1"/>
  <c r="G121" i="1" s="1"/>
  <c r="K122" i="1"/>
  <c r="K121" i="1" s="1"/>
  <c r="G199" i="1"/>
  <c r="G198" i="1" s="1"/>
  <c r="F203" i="1"/>
  <c r="H208" i="1"/>
  <c r="I242" i="1"/>
  <c r="I241" i="1" s="1"/>
  <c r="H260" i="1"/>
  <c r="F530" i="1"/>
  <c r="F529" i="1" s="1"/>
  <c r="F528" i="1" s="1"/>
  <c r="J530" i="1"/>
  <c r="J529" i="1" s="1"/>
  <c r="J528" i="1" s="1"/>
  <c r="K557" i="1"/>
  <c r="K556" i="1" s="1"/>
  <c r="K555" i="1" s="1"/>
  <c r="F573" i="1"/>
  <c r="F572" i="1" s="1"/>
  <c r="F571" i="1" s="1"/>
  <c r="J573" i="1"/>
  <c r="J572" i="1" s="1"/>
  <c r="J571" i="1" s="1"/>
  <c r="H898" i="1"/>
  <c r="H897" i="1" s="1"/>
  <c r="H277" i="1"/>
  <c r="K352" i="1"/>
  <c r="J169" i="1"/>
  <c r="J203" i="1"/>
  <c r="F257" i="1"/>
  <c r="F256" i="1" s="1"/>
  <c r="G261" i="1"/>
  <c r="J198" i="1"/>
  <c r="H122" i="1"/>
  <c r="H121" i="1" s="1"/>
  <c r="F169" i="1"/>
  <c r="J248" i="1"/>
  <c r="I519" i="1"/>
  <c r="I518" i="1" s="1"/>
  <c r="I517" i="1" s="1"/>
  <c r="G519" i="1"/>
  <c r="G518" i="1" s="1"/>
  <c r="G517" i="1" s="1"/>
  <c r="I525" i="1"/>
  <c r="I524" i="1" s="1"/>
  <c r="I523" i="1" s="1"/>
  <c r="I530" i="1"/>
  <c r="I529" i="1" s="1"/>
  <c r="I528" i="1" s="1"/>
  <c r="G530" i="1"/>
  <c r="G529" i="1" s="1"/>
  <c r="G528" i="1" s="1"/>
  <c r="F557" i="1"/>
  <c r="F556" i="1" s="1"/>
  <c r="F555" i="1" s="1"/>
  <c r="J557" i="1"/>
  <c r="J556" i="1" s="1"/>
  <c r="J555" i="1" s="1"/>
  <c r="J660" i="1"/>
  <c r="I756" i="1"/>
  <c r="I755" i="1" s="1"/>
  <c r="G783" i="1"/>
  <c r="G782" i="1" s="1"/>
  <c r="K783" i="1"/>
  <c r="K782" i="1" s="1"/>
  <c r="H1042" i="1"/>
  <c r="H1029" i="1" s="1"/>
  <c r="F1126" i="1"/>
  <c r="F1202" i="1"/>
  <c r="F1197" i="1" s="1"/>
  <c r="F1196" i="1" s="1"/>
  <c r="J1202" i="1"/>
  <c r="J1197" i="1" s="1"/>
  <c r="J1196" i="1" s="1"/>
  <c r="J481" i="1"/>
  <c r="J476" i="1" s="1"/>
  <c r="G898" i="1"/>
  <c r="G897" i="1" s="1"/>
  <c r="I936" i="1"/>
  <c r="I935" i="1" s="1"/>
  <c r="G936" i="1"/>
  <c r="G935" i="1" s="1"/>
  <c r="K936" i="1"/>
  <c r="K935" i="1" s="1"/>
  <c r="K1108" i="1"/>
  <c r="K369" i="1"/>
  <c r="K546" i="1"/>
  <c r="K545" i="1" s="1"/>
  <c r="K544" i="1" s="1"/>
  <c r="I557" i="1"/>
  <c r="I556" i="1" s="1"/>
  <c r="I555" i="1" s="1"/>
  <c r="G557" i="1"/>
  <c r="G556" i="1" s="1"/>
  <c r="G555" i="1" s="1"/>
  <c r="F563" i="1"/>
  <c r="F562" i="1" s="1"/>
  <c r="F561" i="1" s="1"/>
  <c r="J563" i="1"/>
  <c r="J562" i="1" s="1"/>
  <c r="J561" i="1" s="1"/>
  <c r="G888" i="1"/>
  <c r="K1081" i="1"/>
  <c r="G1178" i="1"/>
  <c r="F1214" i="1"/>
  <c r="F1205" i="1" s="1"/>
  <c r="F1204" i="1" s="1"/>
  <c r="J1214" i="1"/>
  <c r="J1205" i="1" s="1"/>
  <c r="J1204" i="1" s="1"/>
  <c r="H1214" i="1"/>
  <c r="H1205" i="1" s="1"/>
  <c r="H1204" i="1" s="1"/>
  <c r="F1248" i="1"/>
  <c r="F1239" i="1" s="1"/>
  <c r="F1238" i="1" s="1"/>
  <c r="J1248" i="1"/>
  <c r="J1239" i="1" s="1"/>
  <c r="J1238" i="1" s="1"/>
  <c r="K29" i="1"/>
  <c r="H29" i="1"/>
  <c r="J22" i="1"/>
  <c r="J21" i="1" s="1"/>
  <c r="I29" i="1"/>
  <c r="G62" i="1"/>
  <c r="F277" i="1"/>
  <c r="K303" i="1"/>
  <c r="K286" i="1" s="1"/>
  <c r="K285" i="1" s="1"/>
  <c r="H69" i="1"/>
  <c r="G29" i="1"/>
  <c r="G39" i="1"/>
  <c r="G38" i="1" s="1"/>
  <c r="F69" i="1"/>
  <c r="I122" i="1"/>
  <c r="I121" i="1" s="1"/>
  <c r="J208" i="1"/>
  <c r="F369" i="1"/>
  <c r="J185" i="1"/>
  <c r="J184" i="1" s="1"/>
  <c r="H248" i="1"/>
  <c r="H257" i="1"/>
  <c r="H256" i="1" s="1"/>
  <c r="F319" i="1"/>
  <c r="F318" i="1" s="1"/>
  <c r="J319" i="1"/>
  <c r="J318" i="1" s="1"/>
  <c r="G203" i="1"/>
  <c r="H227" i="1"/>
  <c r="H352" i="1"/>
  <c r="H199" i="1"/>
  <c r="H198" i="1" s="1"/>
  <c r="I199" i="1"/>
  <c r="I198" i="1" s="1"/>
  <c r="H303" i="1"/>
  <c r="H286" i="1" s="1"/>
  <c r="H285" i="1" s="1"/>
  <c r="G369" i="1"/>
  <c r="K145" i="1"/>
  <c r="K144" i="1" s="1"/>
  <c r="J145" i="1"/>
  <c r="J144" i="1" s="1"/>
  <c r="G208" i="1"/>
  <c r="I277" i="1"/>
  <c r="J386" i="1"/>
  <c r="G525" i="1"/>
  <c r="G524" i="1" s="1"/>
  <c r="G523" i="1" s="1"/>
  <c r="I546" i="1"/>
  <c r="I545" i="1" s="1"/>
  <c r="I544" i="1" s="1"/>
  <c r="G546" i="1"/>
  <c r="G545" i="1" s="1"/>
  <c r="G544" i="1" s="1"/>
  <c r="J551" i="1"/>
  <c r="J550" i="1" s="1"/>
  <c r="J549" i="1" s="1"/>
  <c r="H611" i="1"/>
  <c r="H610" i="1" s="1"/>
  <c r="H609" i="1" s="1"/>
  <c r="J611" i="1"/>
  <c r="J610" i="1" s="1"/>
  <c r="J609" i="1" s="1"/>
  <c r="J898" i="1"/>
  <c r="J897" i="1" s="1"/>
  <c r="J1058" i="1"/>
  <c r="G1081" i="1"/>
  <c r="K1126" i="1"/>
  <c r="I1135" i="1"/>
  <c r="I1134" i="1" s="1"/>
  <c r="G1135" i="1"/>
  <c r="G1134" i="1" s="1"/>
  <c r="J1188" i="1"/>
  <c r="I606" i="1"/>
  <c r="I605" i="1" s="1"/>
  <c r="I604" i="1" s="1"/>
  <c r="G606" i="1"/>
  <c r="G605" i="1" s="1"/>
  <c r="G604" i="1" s="1"/>
  <c r="I726" i="1"/>
  <c r="J1108" i="1"/>
  <c r="H1202" i="1"/>
  <c r="H1197" i="1" s="1"/>
  <c r="H1196" i="1" s="1"/>
  <c r="H936" i="1"/>
  <c r="H935" i="1" s="1"/>
  <c r="F1012" i="1"/>
  <c r="I1202" i="1"/>
  <c r="I1197" i="1" s="1"/>
  <c r="I1196" i="1" s="1"/>
  <c r="F989" i="1"/>
  <c r="F988" i="1" s="1"/>
  <c r="F1135" i="1"/>
  <c r="F1134" i="1" s="1"/>
  <c r="G69" i="1"/>
  <c r="K69" i="1"/>
  <c r="G145" i="1"/>
  <c r="G144" i="1" s="1"/>
  <c r="H13" i="1"/>
  <c r="H12" i="1" s="1"/>
  <c r="H11" i="1" s="1"/>
  <c r="F62" i="1"/>
  <c r="F61" i="1" s="1"/>
  <c r="F60" i="1" s="1"/>
  <c r="H319" i="1"/>
  <c r="H318" i="1" s="1"/>
  <c r="I13" i="1"/>
  <c r="I12" i="1" s="1"/>
  <c r="I11" i="1" s="1"/>
  <c r="F29" i="1"/>
  <c r="J29" i="1"/>
  <c r="I145" i="1"/>
  <c r="I144" i="1" s="1"/>
  <c r="F185" i="1"/>
  <c r="F184" i="1" s="1"/>
  <c r="G248" i="1"/>
  <c r="H261" i="1"/>
  <c r="H337" i="1"/>
  <c r="H369" i="1"/>
  <c r="I386" i="1"/>
  <c r="F13" i="1"/>
  <c r="F12" i="1" s="1"/>
  <c r="F11" i="1" s="1"/>
  <c r="J13" i="1"/>
  <c r="J12" i="1" s="1"/>
  <c r="J11" i="1" s="1"/>
  <c r="H22" i="1"/>
  <c r="H21" i="1" s="1"/>
  <c r="I39" i="1"/>
  <c r="I38" i="1" s="1"/>
  <c r="K46" i="1"/>
  <c r="K45" i="1" s="1"/>
  <c r="K44" i="1" s="1"/>
  <c r="H62" i="1"/>
  <c r="H61" i="1" s="1"/>
  <c r="H60" i="1" s="1"/>
  <c r="J260" i="1"/>
  <c r="H145" i="1"/>
  <c r="H144" i="1" s="1"/>
  <c r="I227" i="1"/>
  <c r="G13" i="1"/>
  <c r="G12" i="1" s="1"/>
  <c r="G11" i="1" s="1"/>
  <c r="J39" i="1"/>
  <c r="J38" i="1" s="1"/>
  <c r="K73" i="1"/>
  <c r="G169" i="1"/>
  <c r="K169" i="1"/>
  <c r="G227" i="1"/>
  <c r="K227" i="1"/>
  <c r="F260" i="1"/>
  <c r="J277" i="1"/>
  <c r="F337" i="1"/>
  <c r="K386" i="1"/>
  <c r="G386" i="1"/>
  <c r="F122" i="1"/>
  <c r="F121" i="1" s="1"/>
  <c r="K198" i="1"/>
  <c r="G303" i="1"/>
  <c r="G286" i="1" s="1"/>
  <c r="G285" i="1" s="1"/>
  <c r="G319" i="1"/>
  <c r="G318" i="1" s="1"/>
  <c r="I369" i="1"/>
  <c r="F386" i="1"/>
  <c r="H386" i="1"/>
  <c r="H185" i="1"/>
  <c r="H184" i="1" s="1"/>
  <c r="I248" i="1"/>
  <c r="I352" i="1"/>
  <c r="I169" i="1"/>
  <c r="K319" i="1"/>
  <c r="K318" i="1" s="1"/>
  <c r="I319" i="1"/>
  <c r="I318" i="1" s="1"/>
  <c r="I533" i="1"/>
  <c r="F303" i="1"/>
  <c r="F286" i="1" s="1"/>
  <c r="F285" i="1" s="1"/>
  <c r="J303" i="1"/>
  <c r="J286" i="1" s="1"/>
  <c r="J285" i="1" s="1"/>
  <c r="F352" i="1"/>
  <c r="J936" i="1"/>
  <c r="J935" i="1" s="1"/>
  <c r="I417" i="1"/>
  <c r="J533" i="1"/>
  <c r="I551" i="1"/>
  <c r="I550" i="1" s="1"/>
  <c r="I549" i="1" s="1"/>
  <c r="J742" i="1"/>
  <c r="H742" i="1"/>
  <c r="J417" i="1"/>
  <c r="I614" i="1"/>
  <c r="H614" i="1"/>
  <c r="F639" i="1"/>
  <c r="J639" i="1"/>
  <c r="K742" i="1"/>
  <c r="I742" i="1"/>
  <c r="F525" i="1"/>
  <c r="F524" i="1" s="1"/>
  <c r="F523" i="1" s="1"/>
  <c r="J525" i="1"/>
  <c r="J524" i="1" s="1"/>
  <c r="J523" i="1" s="1"/>
  <c r="H530" i="1"/>
  <c r="H529" i="1" s="1"/>
  <c r="H528" i="1" s="1"/>
  <c r="G533" i="1"/>
  <c r="K533" i="1"/>
  <c r="H546" i="1"/>
  <c r="H545" i="1" s="1"/>
  <c r="H544" i="1" s="1"/>
  <c r="H551" i="1"/>
  <c r="H550" i="1" s="1"/>
  <c r="H549" i="1" s="1"/>
  <c r="H573" i="1"/>
  <c r="H572" i="1" s="1"/>
  <c r="H571" i="1" s="1"/>
  <c r="H595" i="1"/>
  <c r="H594" i="1" s="1"/>
  <c r="H593" i="1" s="1"/>
  <c r="H576" i="1" s="1"/>
  <c r="J595" i="1"/>
  <c r="J594" i="1" s="1"/>
  <c r="J593" i="1" s="1"/>
  <c r="J576" i="1" s="1"/>
  <c r="F606" i="1"/>
  <c r="F605" i="1" s="1"/>
  <c r="F604" i="1" s="1"/>
  <c r="J606" i="1"/>
  <c r="J605" i="1" s="1"/>
  <c r="J604" i="1" s="1"/>
  <c r="G692" i="1"/>
  <c r="G691" i="1" s="1"/>
  <c r="K692" i="1"/>
  <c r="K691" i="1" s="1"/>
  <c r="F936" i="1"/>
  <c r="F935" i="1" s="1"/>
  <c r="G551" i="1"/>
  <c r="G550" i="1" s="1"/>
  <c r="G549" i="1" s="1"/>
  <c r="H557" i="1"/>
  <c r="H556" i="1" s="1"/>
  <c r="H555" i="1" s="1"/>
  <c r="H563" i="1"/>
  <c r="H562" i="1" s="1"/>
  <c r="H561" i="1" s="1"/>
  <c r="I573" i="1"/>
  <c r="I572" i="1" s="1"/>
  <c r="I571" i="1" s="1"/>
  <c r="G573" i="1"/>
  <c r="G572" i="1" s="1"/>
  <c r="G571" i="1" s="1"/>
  <c r="H692" i="1"/>
  <c r="H691" i="1" s="1"/>
  <c r="G989" i="1"/>
  <c r="G988" i="1" s="1"/>
  <c r="K989" i="1"/>
  <c r="K988" i="1" s="1"/>
  <c r="J1081" i="1"/>
  <c r="I989" i="1"/>
  <c r="I988" i="1" s="1"/>
  <c r="J1042" i="1"/>
  <c r="J1029" i="1" s="1"/>
  <c r="J888" i="1"/>
  <c r="J989" i="1"/>
  <c r="J988" i="1" s="1"/>
  <c r="F1042" i="1"/>
  <c r="F1029" i="1" s="1"/>
  <c r="G1042" i="1"/>
  <c r="G1029" i="1" s="1"/>
  <c r="K1042" i="1"/>
  <c r="K1029" i="1" s="1"/>
  <c r="J1012" i="1"/>
  <c r="I1108" i="1"/>
  <c r="I1126" i="1"/>
  <c r="H1141" i="1"/>
  <c r="H1138" i="1" s="1"/>
  <c r="G1223" i="1"/>
  <c r="G1218" i="1" s="1"/>
  <c r="G1217" i="1" s="1"/>
  <c r="K1223" i="1"/>
  <c r="K1218" i="1" s="1"/>
  <c r="K1217" i="1" s="1"/>
  <c r="I1223" i="1"/>
  <c r="I1218" i="1" s="1"/>
  <c r="I1217" i="1" s="1"/>
  <c r="H1235" i="1"/>
  <c r="H1226" i="1" s="1"/>
  <c r="H1225" i="1" s="1"/>
  <c r="H1248" i="1"/>
  <c r="H1239" i="1" s="1"/>
  <c r="H1238" i="1" s="1"/>
  <c r="H1188" i="1"/>
  <c r="H1178" i="1"/>
  <c r="I1058" i="1"/>
  <c r="H1058" i="1"/>
  <c r="G1141" i="1"/>
  <c r="G1138" i="1" s="1"/>
  <c r="K1141" i="1"/>
  <c r="K1138" i="1" s="1"/>
  <c r="I1141" i="1"/>
  <c r="I1138" i="1" s="1"/>
  <c r="K1214" i="1"/>
  <c r="K1205" i="1" s="1"/>
  <c r="K1204" i="1" s="1"/>
  <c r="I1214" i="1"/>
  <c r="I1205" i="1" s="1"/>
  <c r="I1204" i="1" s="1"/>
  <c r="F1223" i="1"/>
  <c r="F1218" i="1" s="1"/>
  <c r="F1217" i="1" s="1"/>
  <c r="J1223" i="1"/>
  <c r="J1218" i="1" s="1"/>
  <c r="J1217" i="1" s="1"/>
  <c r="I22" i="1"/>
  <c r="I21" i="1" s="1"/>
  <c r="F39" i="1"/>
  <c r="F38" i="1" s="1"/>
  <c r="K39" i="1"/>
  <c r="K38" i="1" s="1"/>
  <c r="F73" i="1"/>
  <c r="K13" i="1"/>
  <c r="K12" i="1" s="1"/>
  <c r="K11" i="1" s="1"/>
  <c r="F22" i="1"/>
  <c r="F21" i="1" s="1"/>
  <c r="G22" i="1"/>
  <c r="G21" i="1" s="1"/>
  <c r="K22" i="1"/>
  <c r="K21" i="1" s="1"/>
  <c r="H39" i="1"/>
  <c r="H38" i="1" s="1"/>
  <c r="F46" i="1"/>
  <c r="F45" i="1" s="1"/>
  <c r="F44" i="1" s="1"/>
  <c r="J46" i="1"/>
  <c r="J45" i="1" s="1"/>
  <c r="J44" i="1" s="1"/>
  <c r="I62" i="1"/>
  <c r="I69" i="1"/>
  <c r="G73" i="1"/>
  <c r="G46" i="1"/>
  <c r="G45" i="1" s="1"/>
  <c r="G44" i="1" s="1"/>
  <c r="H46" i="1"/>
  <c r="H45" i="1" s="1"/>
  <c r="H44" i="1" s="1"/>
  <c r="I46" i="1"/>
  <c r="I45" i="1" s="1"/>
  <c r="I44" i="1" s="1"/>
  <c r="K62" i="1"/>
  <c r="K61" i="1" s="1"/>
  <c r="K60" i="1" s="1"/>
  <c r="F145" i="1"/>
  <c r="F144" i="1" s="1"/>
  <c r="F481" i="1"/>
  <c r="G481" i="1"/>
  <c r="K481" i="1"/>
  <c r="I495" i="1"/>
  <c r="I481" i="1"/>
  <c r="H481" i="1"/>
  <c r="F495" i="1"/>
  <c r="K185" i="1"/>
  <c r="K184" i="1" s="1"/>
  <c r="J352" i="1"/>
  <c r="I185" i="1"/>
  <c r="I184" i="1" s="1"/>
  <c r="H639" i="1"/>
  <c r="F660" i="1"/>
  <c r="G660" i="1"/>
  <c r="K660" i="1"/>
  <c r="F614" i="1"/>
  <c r="G614" i="1"/>
  <c r="K614" i="1"/>
  <c r="K639" i="1"/>
  <c r="I639" i="1"/>
  <c r="I660" i="1"/>
  <c r="H660" i="1"/>
  <c r="F533" i="1"/>
  <c r="J614" i="1"/>
  <c r="G639" i="1"/>
  <c r="K735" i="1"/>
  <c r="G742" i="1"/>
  <c r="K756" i="1"/>
  <c r="K755" i="1" s="1"/>
  <c r="G756" i="1"/>
  <c r="G755" i="1" s="1"/>
  <c r="I783" i="1"/>
  <c r="I782" i="1" s="1"/>
  <c r="I692" i="1"/>
  <c r="I691" i="1" s="1"/>
  <c r="H726" i="1"/>
  <c r="F692" i="1"/>
  <c r="F691" i="1" s="1"/>
  <c r="J692" i="1"/>
  <c r="J691" i="1" s="1"/>
  <c r="F726" i="1"/>
  <c r="J735" i="1"/>
  <c r="F742" i="1"/>
  <c r="F756" i="1"/>
  <c r="F755" i="1" s="1"/>
  <c r="H783" i="1"/>
  <c r="H782" i="1" s="1"/>
  <c r="K888" i="1"/>
  <c r="I888" i="1"/>
  <c r="K898" i="1"/>
  <c r="K897" i="1" s="1"/>
  <c r="I898" i="1"/>
  <c r="I897" i="1" s="1"/>
  <c r="F888" i="1"/>
  <c r="F898" i="1"/>
  <c r="F897" i="1" s="1"/>
  <c r="I1012" i="1"/>
  <c r="H1012" i="1"/>
  <c r="F1081" i="1"/>
  <c r="H1108" i="1"/>
  <c r="J1115" i="1"/>
  <c r="H1126" i="1"/>
  <c r="G1058" i="1"/>
  <c r="G1108" i="1"/>
  <c r="G1126" i="1"/>
  <c r="F1178" i="1"/>
  <c r="K1178" i="1"/>
  <c r="G1188" i="1"/>
  <c r="G1173" i="1" s="1"/>
  <c r="J1178" i="1"/>
  <c r="K1188" i="1"/>
  <c r="F1188" i="1"/>
  <c r="I61" i="1" l="1"/>
  <c r="I60" i="1" s="1"/>
  <c r="G61" i="1"/>
  <c r="G60" i="1" s="1"/>
  <c r="H270" i="1"/>
  <c r="K255" i="1"/>
  <c r="I603" i="1"/>
  <c r="J399" i="1"/>
  <c r="F255" i="1"/>
  <c r="F247" i="1" s="1"/>
  <c r="J255" i="1"/>
  <c r="J247" i="1" s="1"/>
  <c r="J603" i="1"/>
  <c r="G516" i="1"/>
  <c r="K603" i="1"/>
  <c r="J516" i="1"/>
  <c r="I850" i="1"/>
  <c r="H476" i="1"/>
  <c r="H399" i="1" s="1"/>
  <c r="I516" i="1"/>
  <c r="F516" i="1"/>
  <c r="H516" i="1"/>
  <c r="G603" i="1"/>
  <c r="K516" i="1"/>
  <c r="I1173" i="1"/>
  <c r="I270" i="1"/>
  <c r="F603" i="1"/>
  <c r="H603" i="1"/>
  <c r="G120" i="1"/>
  <c r="G119" i="1" s="1"/>
  <c r="J120" i="1"/>
  <c r="J119" i="1" s="1"/>
  <c r="F850" i="1"/>
  <c r="J368" i="1"/>
  <c r="H941" i="1"/>
  <c r="I941" i="1"/>
  <c r="F941" i="1"/>
  <c r="G941" i="1"/>
  <c r="J941" i="1"/>
  <c r="K941" i="1"/>
  <c r="H1173" i="1"/>
  <c r="K247" i="1"/>
  <c r="H850" i="1"/>
  <c r="H120" i="1"/>
  <c r="H119" i="1" s="1"/>
  <c r="J850" i="1"/>
  <c r="K270" i="1"/>
  <c r="H216" i="1"/>
  <c r="K202" i="1"/>
  <c r="F216" i="1"/>
  <c r="G850" i="1"/>
  <c r="K850" i="1"/>
  <c r="K216" i="1"/>
  <c r="F202" i="1"/>
  <c r="F270" i="1"/>
  <c r="G216" i="1"/>
  <c r="K1195" i="1"/>
  <c r="I202" i="1"/>
  <c r="G1195" i="1"/>
  <c r="K20" i="1"/>
  <c r="H1195" i="1"/>
  <c r="J1195" i="1"/>
  <c r="I1195" i="1"/>
  <c r="G368" i="1"/>
  <c r="F1195" i="1"/>
  <c r="J216" i="1"/>
  <c r="G270" i="1"/>
  <c r="I216" i="1"/>
  <c r="I255" i="1"/>
  <c r="I247" i="1" s="1"/>
  <c r="G255" i="1"/>
  <c r="G247" i="1" s="1"/>
  <c r="H20" i="1"/>
  <c r="J20" i="1"/>
  <c r="K120" i="1"/>
  <c r="K119" i="1" s="1"/>
  <c r="J1133" i="1"/>
  <c r="J1053" i="1" s="1"/>
  <c r="H202" i="1"/>
  <c r="F1173" i="1"/>
  <c r="I476" i="1"/>
  <c r="I399" i="1" s="1"/>
  <c r="H725" i="1"/>
  <c r="F20" i="1"/>
  <c r="I20" i="1"/>
  <c r="K368" i="1"/>
  <c r="J270" i="1"/>
  <c r="J202" i="1"/>
  <c r="H255" i="1"/>
  <c r="H247" i="1" s="1"/>
  <c r="I368" i="1"/>
  <c r="G202" i="1"/>
  <c r="F1133" i="1"/>
  <c r="F1053" i="1" s="1"/>
  <c r="I725" i="1"/>
  <c r="K476" i="1"/>
  <c r="K399" i="1" s="1"/>
  <c r="J1173" i="1"/>
  <c r="G476" i="1"/>
  <c r="G399" i="1" s="1"/>
  <c r="K1133" i="1"/>
  <c r="K1053" i="1" s="1"/>
  <c r="K726" i="1"/>
  <c r="K725" i="1" s="1"/>
  <c r="J726" i="1"/>
  <c r="J725" i="1" s="1"/>
  <c r="G20" i="1"/>
  <c r="F368" i="1"/>
  <c r="I120" i="1"/>
  <c r="I119" i="1" s="1"/>
  <c r="I1133" i="1"/>
  <c r="I1053" i="1" s="1"/>
  <c r="F725" i="1"/>
  <c r="K1173" i="1"/>
  <c r="H1133" i="1"/>
  <c r="H1053" i="1" s="1"/>
  <c r="F476" i="1"/>
  <c r="F399" i="1" s="1"/>
  <c r="G1133" i="1"/>
  <c r="G1053" i="1" s="1"/>
  <c r="F120" i="1"/>
  <c r="F119" i="1" s="1"/>
  <c r="H368" i="1"/>
  <c r="G725" i="1"/>
  <c r="J515" i="1" l="1"/>
  <c r="J514" i="1" s="1"/>
  <c r="I197" i="1"/>
  <c r="I163" i="1" s="1"/>
  <c r="J197" i="1"/>
  <c r="J163" i="1" s="1"/>
  <c r="F197" i="1"/>
  <c r="F163" i="1" s="1"/>
  <c r="G197" i="1"/>
  <c r="G163" i="1" s="1"/>
  <c r="K197" i="1"/>
  <c r="K163" i="1" s="1"/>
  <c r="H197" i="1"/>
  <c r="H163" i="1" s="1"/>
  <c r="I515" i="1"/>
  <c r="I514" i="1" s="1"/>
  <c r="F515" i="1"/>
  <c r="F514" i="1" s="1"/>
  <c r="H515" i="1"/>
  <c r="H514" i="1" s="1"/>
  <c r="F246" i="1"/>
  <c r="H781" i="1"/>
  <c r="G515" i="1"/>
  <c r="G514" i="1" s="1"/>
  <c r="K10" i="1"/>
  <c r="G10" i="1"/>
  <c r="K246" i="1"/>
  <c r="J284" i="1"/>
  <c r="K515" i="1"/>
  <c r="K514" i="1" s="1"/>
  <c r="I781" i="1"/>
  <c r="G284" i="1"/>
  <c r="H10" i="1"/>
  <c r="G246" i="1"/>
  <c r="J10" i="1"/>
  <c r="K781" i="1"/>
  <c r="F284" i="1"/>
  <c r="F10" i="1"/>
  <c r="F781" i="1"/>
  <c r="J246" i="1"/>
  <c r="I284" i="1"/>
  <c r="K284" i="1"/>
  <c r="H246" i="1"/>
  <c r="I10" i="1"/>
  <c r="G781" i="1"/>
  <c r="I246" i="1"/>
  <c r="H1028" i="1"/>
  <c r="F1028" i="1"/>
  <c r="K1028" i="1"/>
  <c r="J1028" i="1"/>
  <c r="G1028" i="1"/>
  <c r="J781" i="1"/>
  <c r="I1028" i="1"/>
  <c r="H284" i="1"/>
  <c r="F162" i="1" l="1"/>
  <c r="F1279" i="1" s="1"/>
  <c r="J162" i="1"/>
  <c r="J1277" i="1" s="1"/>
  <c r="H162" i="1"/>
  <c r="H1277" i="1" s="1"/>
  <c r="K162" i="1"/>
  <c r="K1279" i="1" s="1"/>
  <c r="I162" i="1"/>
  <c r="I1277" i="1" s="1"/>
  <c r="G162" i="1"/>
  <c r="G1277" i="1" s="1"/>
  <c r="J1279" i="1" l="1"/>
  <c r="J1281" i="1" s="1"/>
  <c r="J1282" i="1" s="1"/>
  <c r="J1284" i="1" s="1"/>
  <c r="G1279" i="1"/>
  <c r="G1281" i="1" s="1"/>
  <c r="G1282" i="1" s="1"/>
  <c r="G1284" i="1" s="1"/>
  <c r="H1279" i="1"/>
  <c r="H1281" i="1" s="1"/>
  <c r="H1282" i="1" s="1"/>
  <c r="H1284" i="1" s="1"/>
  <c r="I1279" i="1"/>
  <c r="I1281" i="1" s="1"/>
  <c r="I1282" i="1" s="1"/>
  <c r="I1284" i="1" s="1"/>
  <c r="K1277" i="1"/>
  <c r="K1281" i="1" s="1"/>
  <c r="K1282" i="1" s="1"/>
  <c r="K1284" i="1" s="1"/>
  <c r="F1277" i="1"/>
  <c r="F1281" i="1" s="1"/>
  <c r="F1282" i="1" s="1"/>
  <c r="F1284" i="1" s="1"/>
</calcChain>
</file>

<file path=xl/sharedStrings.xml><?xml version="1.0" encoding="utf-8"?>
<sst xmlns="http://schemas.openxmlformats.org/spreadsheetml/2006/main" count="3895" uniqueCount="736">
  <si>
    <t>от ______________  № _________</t>
  </si>
  <si>
    <t xml:space="preserve">"Приложение № 10
к Решению Совета депутатов ЗАТО г. Североморск		_x000D_
		от  25.12.2018 № 453_x000D_
</t>
  </si>
  <si>
    <t/>
  </si>
  <si>
    <t>Распределение бюджетных ассигнований по целевым статьям (муниципальным программам ЗАТО г. Североморск и непрограммным направлениям деятельности), группам видов расходов, разделам, подразделам классификации расходов  бюджета ЗАТО г. Североморск на 2019 год</t>
  </si>
  <si>
    <t>рублей</t>
  </si>
  <si>
    <t>Наименование</t>
  </si>
  <si>
    <t>Целевая статья</t>
  </si>
  <si>
    <t>Вид расхода</t>
  </si>
  <si>
    <t>Раздел</t>
  </si>
  <si>
    <t>Подраздел</t>
  </si>
  <si>
    <t>Сумма</t>
  </si>
  <si>
    <t>в том числе за счет средств бюджетов других уровней</t>
  </si>
  <si>
    <t>Изменения</t>
  </si>
  <si>
    <t>Муниципальная программа 1. "Улучшение качества и безопасности жизни населения "</t>
  </si>
  <si>
    <t>0100000000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</si>
  <si>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</si>
  <si>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</si>
  <si>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</si>
  <si>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</si>
  <si>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Прочие направления расходов муниципальных программ</t>
  </si>
  <si>
    <t>01101М2990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</si>
  <si>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</si>
  <si>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Образование</t>
  </si>
  <si>
    <t>07</t>
  </si>
  <si>
    <t>Молодежная политика и оздоровление детей</t>
  </si>
  <si>
    <t>Закупка товаров, работ и услуг для обеспечения государственных (муниципальных) нужд</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</si>
  <si>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</si>
  <si>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</si>
  <si>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</si>
  <si>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</si>
  <si>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</si>
  <si>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Физическая культура и спорт</t>
  </si>
  <si>
    <t>11</t>
  </si>
  <si>
    <t>Другие вопросы в области физической культуры и спорта</t>
  </si>
  <si>
    <t>05</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</si>
  <si>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</si>
  <si>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</si>
  <si>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</si>
  <si>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</si>
  <si>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</si>
  <si>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</si>
  <si>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</si>
  <si>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</si>
  <si>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</si>
  <si>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</si>
  <si>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</si>
  <si>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</si>
  <si>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</si>
  <si>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</si>
  <si>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</si>
  <si>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</si>
  <si>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</si>
  <si>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населения</t>
  </si>
  <si>
    <t>Общегосударственные вопросы</t>
  </si>
  <si>
    <t>01</t>
  </si>
  <si>
    <t>Другие общегосударственные вопросы</t>
  </si>
  <si>
    <t>13</t>
  </si>
  <si>
    <t>Предоставление субсидий бюджетным, автономным учреждениям и иным некоммерческим организациям</t>
  </si>
  <si>
    <t>Иные бюджетные ассигнования</t>
  </si>
  <si>
    <t>Доплата к пенсиям муниципальных служащих</t>
  </si>
  <si>
    <t>01401М8900</t>
  </si>
  <si>
    <t>Социальное обеспечение и иные выплаты населению</t>
  </si>
  <si>
    <t>Социальная политика</t>
  </si>
  <si>
    <t>10</t>
  </si>
  <si>
    <t>Пенсионное обеспечение</t>
  </si>
  <si>
    <t>Подпрограмма 5. "Доступная среда в ЗАТО г. Североморск"</t>
  </si>
  <si>
    <t>0150000000</t>
  </si>
  <si>
    <t>Другие вопросы в области социальной политики</t>
  </si>
  <si>
    <t>06</t>
  </si>
  <si>
    <t>Основное мероприятие 2. Улучшение доступности среды жизнедеятельности</t>
  </si>
  <si>
    <t>0150200000</t>
  </si>
  <si>
    <t>600</t>
  </si>
  <si>
    <t>01502М2280</t>
  </si>
  <si>
    <t>Обеспечение доступности объектов муниципальной инфраструктуры для маломобильных групп населения</t>
  </si>
  <si>
    <t>200</t>
  </si>
  <si>
    <t>Реализация мероприятий в рамках государственной программы Российской Федерации "Доступная среда" на 2011 - 2020 годы</t>
  </si>
  <si>
    <t>01502L0270</t>
  </si>
  <si>
    <t>Дополнительное образование детей</t>
  </si>
  <si>
    <t>03</t>
  </si>
  <si>
    <t>Дошкольное образование</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</si>
  <si>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</si>
  <si>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</si>
  <si>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</si>
  <si>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</si>
  <si>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</si>
  <si>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</si>
  <si>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</si>
  <si>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14</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</si>
  <si>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</si>
  <si>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</si>
  <si>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</si>
  <si>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</si>
  <si>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</si>
  <si>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</si>
  <si>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</si>
  <si>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</si>
  <si>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</si>
  <si>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</si>
  <si>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</si>
  <si>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</si>
  <si>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</si>
  <si>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</si>
  <si>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</si>
  <si>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</si>
  <si>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</si>
  <si>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Национальная экономика</t>
  </si>
  <si>
    <t>04</t>
  </si>
  <si>
    <t>Другие вопросы в области национальной экономики</t>
  </si>
  <si>
    <t>12</t>
  </si>
  <si>
    <t>Транспорт</t>
  </si>
  <si>
    <t>08</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</si>
  <si>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</si>
  <si>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</si>
  <si>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</si>
  <si>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</si>
  <si>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</si>
  <si>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</si>
  <si>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</si>
  <si>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</si>
  <si>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</si>
  <si>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</si>
  <si>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</si>
  <si>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</si>
  <si>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</si>
  <si>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</si>
  <si>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Охрана окружающей среды</t>
  </si>
  <si>
    <t>Другие вопросы в области охраны окружающей среды</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</si>
  <si>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</si>
  <si>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</si>
  <si>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</si>
  <si>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</si>
  <si>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</si>
  <si>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</si>
  <si>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</si>
  <si>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</si>
  <si>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</si>
  <si>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</si>
  <si>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</si>
  <si>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</si>
  <si>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</si>
  <si>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</si>
  <si>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</si>
  <si>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</si>
  <si>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</si>
  <si>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</si>
  <si>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3. "Поддержка социально -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</si>
  <si>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</si>
  <si>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</si>
  <si>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</si>
  <si>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</si>
  <si>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</si>
  <si>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Субсидии на оказание услуг в сфере дополнительного образования (на конкурсной основе)</t>
  </si>
  <si>
    <t>02301М0730</t>
  </si>
  <si>
    <t>Субсидии на организацию и проведение массовых мероприятий в сфере культуры (на конкурсной основе)</t>
  </si>
  <si>
    <t>02301М6810</t>
  </si>
  <si>
    <t>Культура и кинематография</t>
  </si>
  <si>
    <t>Культура</t>
  </si>
  <si>
    <t>Субсидии на организацию деятельности клубных формирований (на конкурсной основе)</t>
  </si>
  <si>
    <t>02301М6820</t>
  </si>
  <si>
    <t xml:space="preserve">Муниципальная программа 3. "Развитие муниципального управления и гражданского общества" </t>
  </si>
  <si>
    <t>0300000000</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</si>
  <si>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</si>
  <si>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</si>
  <si>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</si>
  <si>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</si>
  <si>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 xml:space="preserve">Расходы на выплаты по оплате труда работников органов местного самоуправления </t>
  </si>
  <si>
    <t>0310106010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</si>
  <si>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</si>
  <si>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</si>
  <si>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</si>
  <si>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</si>
  <si>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</si>
  <si>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</si>
  <si>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</si>
  <si>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</si>
  <si>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</si>
  <si>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</si>
  <si>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</si>
  <si>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</si>
  <si>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</si>
  <si>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</si>
  <si>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</si>
  <si>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</si>
  <si>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</si>
  <si>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</si>
  <si>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</si>
  <si>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</si>
  <si>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</si>
  <si>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</si>
  <si>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</si>
  <si>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</si>
  <si>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</si>
  <si>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</si>
  <si>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обеспечение деятельности (оказание услуг) подведомственных учреждений - муниципальных казенных учреждений</t>
  </si>
  <si>
    <t>03107М0200</t>
  </si>
  <si>
    <t>Софинансирование расходов, направляемых на оплату труда и начисления на выплаты по оплате труда работникам муниципальных учреждений</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</si>
  <si>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</si>
  <si>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</si>
  <si>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</si>
  <si>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</si>
  <si>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</si>
  <si>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</si>
  <si>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</si>
  <si>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</si>
  <si>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</si>
  <si>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</si>
  <si>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</si>
  <si>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</si>
  <si>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</si>
  <si>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Связь и информатика</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</si>
  <si>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</si>
  <si>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</si>
  <si>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</si>
  <si>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</si>
  <si>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</si>
  <si>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</si>
  <si>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</si>
  <si>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</si>
  <si>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Культура, кинематография</t>
  </si>
  <si>
    <t>Другие вопросы в области культуры, кинематографии</t>
  </si>
  <si>
    <t>Подпрограмма 3. "Развитие муниципальной службы в муниципальном образовании ЗАТО г. Североморск"</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</si>
  <si>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</si>
  <si>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</si>
  <si>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</si>
  <si>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руководителя контрольно - счетной палаты муниципального образования и его заместителей</t>
  </si>
  <si>
    <t>0330105030</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</si>
  <si>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</si>
  <si>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органов местного самоуправления</t>
  </si>
  <si>
    <t>0330106030</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</si>
  <si>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</si>
  <si>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</si>
  <si>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</si>
  <si>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</si>
  <si>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</si>
  <si>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</si>
  <si>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</si>
  <si>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Прочие направления расходов муниципальной программы</t>
  </si>
  <si>
    <t>03303М2990</t>
  </si>
  <si>
    <t xml:space="preserve">Муниципальная программа4. "Обеспечение комфортной городской среды в ЗАТО г. Североморск" </t>
  </si>
  <si>
    <t>0400000000</t>
  </si>
  <si>
    <t xml:space="preserve">Подпрограмма 1. "Автомобильные дороги и проезды ЗАТО г. Североморск" </t>
  </si>
  <si>
    <t>0410000000</t>
  </si>
  <si>
    <t>Дорожное хозяйство (дорожные фонды)</t>
  </si>
  <si>
    <t>09</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</si>
  <si>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</si>
  <si>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</si>
  <si>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</si>
  <si>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</si>
  <si>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</si>
  <si>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</si>
  <si>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</si>
  <si>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</si>
  <si>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</si>
  <si>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</si>
  <si>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</si>
  <si>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</si>
  <si>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</si>
  <si>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</si>
  <si>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</si>
  <si>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</si>
  <si>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</si>
  <si>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</si>
  <si>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</si>
  <si>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</si>
  <si>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</si>
  <si>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</si>
  <si>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</si>
  <si>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</si>
  <si>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Жилищно - коммунальное хозяйство</t>
  </si>
  <si>
    <t>Благоустройство</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</si>
  <si>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</si>
  <si>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</si>
  <si>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</si>
  <si>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</si>
  <si>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</si>
  <si>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</si>
  <si>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</si>
  <si>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</si>
  <si>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</si>
  <si>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</si>
  <si>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</si>
  <si>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</si>
  <si>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</si>
  <si>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</si>
  <si>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Коммунальное хозяйство</t>
  </si>
  <si>
    <t>02</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</si>
  <si>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</si>
  <si>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</si>
  <si>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</si>
  <si>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</si>
  <si>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</si>
  <si>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</si>
  <si>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</si>
  <si>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</si>
  <si>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</si>
  <si>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</si>
  <si>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</si>
  <si>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</si>
  <si>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</si>
  <si>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</si>
  <si>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</si>
  <si>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</si>
  <si>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</si>
  <si>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</si>
  <si>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</si>
  <si>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</si>
  <si>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</si>
  <si>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</si>
  <si>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</si>
  <si>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</si>
  <si>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</si>
  <si>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</si>
  <si>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</si>
  <si>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Жилищное хозяйство</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</si>
  <si>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</si>
  <si>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</si>
  <si>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</si>
  <si>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</si>
  <si>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</si>
  <si>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</si>
  <si>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</si>
  <si>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</si>
  <si>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</si>
  <si>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</si>
  <si>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Оплата коммунальных услуг по пустующим муниципальным жилым помещениям</t>
  </si>
  <si>
    <t>04502М2680</t>
  </si>
  <si>
    <t>Обеспечение сохранности пустующего муниципального жилищного фонда</t>
  </si>
  <si>
    <t>04502М2690</t>
  </si>
  <si>
    <t xml:space="preserve">Подпрограмма 6. "Осуществление прочих мероприятий по благоустройству в ЗАТО г. Североморск" </t>
  </si>
  <si>
    <t>0460000000</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</si>
  <si>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</si>
  <si>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</si>
  <si>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</si>
  <si>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</si>
  <si>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</si>
  <si>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</si>
  <si>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</si>
  <si>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</si>
  <si>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</si>
  <si>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</si>
  <si>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</si>
  <si>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</si>
  <si>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</si>
  <si>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</si>
  <si>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</si>
  <si>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</si>
  <si>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Сельское хозяйство и рыболовство</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</si>
  <si>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</si>
  <si>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</si>
  <si>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Мероприятия по сносу объектов капитального строительства</t>
  </si>
  <si>
    <t>04602М2500</t>
  </si>
  <si>
    <t>04602М2990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</si>
  <si>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</si>
  <si>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</si>
  <si>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</si>
  <si>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</si>
  <si>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</si>
  <si>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</si>
  <si>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</si>
  <si>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</si>
  <si>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Расходы муниципальных бюджетных и автономных учреждений на оплату труда и начислений на выплаты по оплате труда</t>
  </si>
  <si>
    <t>04604М0910</t>
  </si>
  <si>
    <t>Расходы муниципальных бюджетных и автономных учреждений на содержание имущества</t>
  </si>
  <si>
    <t>04604М0920</t>
  </si>
  <si>
    <t>Расходы муниципальных бюджетных и автономных учреждений на оплату коммунальных услуг</t>
  </si>
  <si>
    <t>04604М0930</t>
  </si>
  <si>
    <t>Прочие расходы муниципальных бюджетных и автономных учреждений на обеспечение деятельности (оказание услуг)</t>
  </si>
  <si>
    <t>04604М0940</t>
  </si>
  <si>
    <t>Расширение кладбищ</t>
  </si>
  <si>
    <t>04604М4010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</si>
  <si>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</si>
  <si>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</si>
  <si>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</si>
  <si>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</si>
  <si>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</si>
  <si>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</si>
  <si>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</si>
  <si>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Другие вопросы в области жилищно - коммунального хозяйства</t>
  </si>
  <si>
    <t>04607М0200</t>
  </si>
  <si>
    <t>100</t>
  </si>
  <si>
    <t>800</t>
  </si>
  <si>
    <t>Выплаты по решениям судов и оплата государственной пошлины, расходы по совершению исполнительных действий</t>
  </si>
  <si>
    <t>04607М9090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</si>
  <si>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</si>
  <si>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</si>
  <si>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</si>
  <si>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</si>
  <si>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</si>
  <si>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</si>
  <si>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</si>
  <si>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</si>
  <si>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</si>
  <si>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</si>
  <si>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</si>
  <si>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 xml:space="preserve">Муниципальная программа 5. "Развитие образования ЗАТО г. Североморск" </t>
  </si>
  <si>
    <t>0500000000</t>
  </si>
  <si>
    <t>Подпрограмма 1. "Развитие дошкольного, общего и дополнительного образования детей"</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</si>
  <si>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</si>
  <si>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</si>
  <si>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</si>
  <si>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</si>
  <si>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Общее образование</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</si>
  <si>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</si>
  <si>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</si>
  <si>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</si>
  <si>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</si>
  <si>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</si>
  <si>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Охрана семьи и детства</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</si>
  <si>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</si>
  <si>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</si>
  <si>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05101М0910</t>
  </si>
  <si>
    <t>05101М0920</t>
  </si>
  <si>
    <t>05101М0930</t>
  </si>
  <si>
    <t>05101М0940</t>
  </si>
  <si>
    <t>Организация и проведение итоговой аттестации</t>
  </si>
  <si>
    <t>05101М1200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</si>
  <si>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</si>
  <si>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</si>
  <si>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</si>
  <si>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Выплаты стипендий и премий одаренным детям и учащейся молодежи ЗАТО г. Североморск, добившихся высоких результатов</t>
  </si>
  <si>
    <t>05102М1100</t>
  </si>
  <si>
    <t>Другие вопросы в области образования</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</si>
  <si>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</si>
  <si>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</si>
  <si>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</si>
  <si>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</si>
  <si>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</si>
  <si>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</si>
  <si>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Развитие кадрового потенциала системы дошкольного, общего и дополнительного образования</t>
  </si>
  <si>
    <t>05102М1700</t>
  </si>
  <si>
    <t>Организация и проведения аттестационной экспертизы руководящих работников образовательных организаций</t>
  </si>
  <si>
    <t>05102М1710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</si>
  <si>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</si>
  <si>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</si>
  <si>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</si>
  <si>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</si>
  <si>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</si>
  <si>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</si>
  <si>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</si>
  <si>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</si>
  <si>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</si>
  <si>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</si>
  <si>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</si>
  <si>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</si>
  <si>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</si>
  <si>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</si>
  <si>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</si>
  <si>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</si>
  <si>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</si>
  <si>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</si>
  <si>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</si>
  <si>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</si>
  <si>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</si>
  <si>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</si>
  <si>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</si>
  <si>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</si>
  <si>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</si>
  <si>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</si>
  <si>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</si>
  <si>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</si>
  <si>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</si>
  <si>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</si>
  <si>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Региональный проект "Современная школа"</t>
  </si>
  <si>
    <t>051Е1000000</t>
  </si>
  <si>
    <t>Реализация мероприятий по содействию созданию в субъектах Российской Федерации новых мест в общеобразовательных организациях</t>
  </si>
  <si>
    <t>051Е155200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</si>
  <si>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</si>
  <si>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</si>
  <si>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</si>
  <si>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</si>
  <si>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</si>
  <si>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</si>
  <si>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</si>
  <si>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0520113060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</si>
  <si>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</si>
  <si>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</si>
  <si>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</si>
  <si>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</si>
  <si>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05201М0910</t>
  </si>
  <si>
    <t>05201М0920</t>
  </si>
  <si>
    <t>05201М0930</t>
  </si>
  <si>
    <t>05201М0940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</si>
  <si>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</si>
  <si>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</si>
  <si>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Подпрограмма 3. "Североморск - город без сирот"</t>
  </si>
  <si>
    <t>0530000000</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</si>
  <si>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</si>
  <si>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</si>
  <si>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</si>
  <si>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</si>
  <si>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</si>
  <si>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</si>
  <si>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</si>
  <si>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</si>
  <si>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</si>
  <si>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</si>
  <si>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</si>
  <si>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</si>
  <si>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</si>
  <si>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</si>
  <si>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</si>
  <si>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</si>
  <si>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</si>
  <si>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</si>
  <si>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</si>
  <si>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</si>
  <si>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</si>
  <si>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</si>
  <si>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</si>
  <si>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</si>
  <si>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</si>
  <si>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</si>
  <si>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</si>
  <si>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</si>
  <si>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</si>
  <si>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</si>
  <si>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</si>
  <si>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</si>
  <si>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Муниципальная программа 6. "Культура ЗАТО г. Североморск"</t>
  </si>
  <si>
    <t>0600000000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</si>
  <si>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</si>
  <si>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</si>
  <si>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</si>
  <si>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</si>
  <si>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</si>
  <si>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 xml:space="preserve">Образование </t>
  </si>
  <si>
    <t>0610171100</t>
  </si>
  <si>
    <t>06101М0910</t>
  </si>
  <si>
    <t>06101М0920</t>
  </si>
  <si>
    <t>06101М0930</t>
  </si>
  <si>
    <t>06101М0940</t>
  </si>
  <si>
    <t>06101М1100</t>
  </si>
  <si>
    <t>06101S1100</t>
  </si>
  <si>
    <t>Ремонт и капитальный ремонт муниципальных учреждений</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</si>
  <si>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</si>
  <si>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</si>
  <si>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</si>
  <si>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</si>
  <si>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</si>
  <si>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</si>
  <si>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</si>
  <si>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</si>
  <si>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</si>
  <si>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</si>
  <si>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</si>
  <si>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</si>
  <si>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</si>
  <si>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Приобретение основных средств для оснащения учреждений </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</si>
  <si>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</si>
  <si>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</si>
  <si>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</si>
  <si>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</si>
  <si>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</si>
  <si>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</si>
  <si>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</si>
  <si>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</si>
  <si>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</si>
  <si>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</si>
  <si>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Расходы, связанные с проведением праздничных общегородских мероприятий</t>
  </si>
  <si>
    <t>06301М1050</t>
  </si>
  <si>
    <t>06301М1100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</si>
  <si>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</si>
  <si>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</si>
  <si>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</si>
  <si>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</si>
  <si>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</si>
  <si>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</si>
  <si>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</si>
  <si>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</si>
  <si>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</si>
  <si>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</si>
  <si>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</si>
  <si>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</si>
  <si>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</si>
  <si>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</si>
  <si>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</si>
  <si>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06401М1050</t>
  </si>
  <si>
    <t>06401М1100</t>
  </si>
  <si>
    <t>06401S1100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</si>
  <si>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</si>
  <si>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</si>
  <si>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</si>
  <si>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</si>
  <si>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</si>
  <si>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 xml:space="preserve">Подпрограмма 6. "Финансовое обеспечение, информационно - методическая и хозяйственная деятельность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</si>
  <si>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</si>
  <si>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</si>
  <si>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</si>
  <si>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</si>
  <si>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</si>
  <si>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</si>
  <si>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</si>
  <si>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</si>
  <si>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</si>
  <si>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</si>
  <si>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</si>
  <si>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06603М0910</t>
  </si>
  <si>
    <t>06603М0920</t>
  </si>
  <si>
    <t>06603М0930</t>
  </si>
  <si>
    <t>06603М0940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</si>
  <si>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</si>
  <si>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06603S1100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</si>
  <si>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</si>
  <si>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</si>
  <si>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</si>
  <si>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</si>
  <si>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</si>
  <si>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</si>
  <si>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</si>
  <si>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</si>
  <si>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</si>
  <si>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</si>
  <si>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</si>
  <si>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</si>
  <si>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700</t>
  </si>
  <si>
    <t>Обслуживание государственного и муниципального долга</t>
  </si>
  <si>
    <t>Обслуживание государственного внутреннего и муниципального долга</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</si>
  <si>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</si>
  <si>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</si>
  <si>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</si>
  <si>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</si>
  <si>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</si>
  <si>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</si>
  <si>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</si>
  <si>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</si>
  <si>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</si>
  <si>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</si>
  <si>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</si>
  <si>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</si>
  <si>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</si>
  <si>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</si>
  <si>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</si>
  <si>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</si>
  <si>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</si>
  <si>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</si>
  <si>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</si>
  <si>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</si>
  <si>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</si>
  <si>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</si>
  <si>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</si>
  <si>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</si>
  <si>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</si>
  <si>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</si>
  <si>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Непрограммная деятельность</t>
  </si>
  <si>
    <t>9000000000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</si>
  <si>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</si>
  <si>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</si>
  <si>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</si>
  <si>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</si>
  <si>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</si>
  <si>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</si>
  <si>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</si>
  <si>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</si>
  <si>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</si>
  <si>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</si>
  <si>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</si>
  <si>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Расходы на оплату единовременных, вступительных, организационных, членских взносов и сборов</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</si>
  <si>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</si>
  <si>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</si>
  <si>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</si>
  <si>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</si>
  <si>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Функционирование высшего должностного лица субъекта Российской Федерации и муниципального образования</t>
  </si>
  <si>
    <t>Расходы на обеспечение функций главы муниципального образования</t>
  </si>
  <si>
    <t>9020001030</t>
  </si>
  <si>
    <t>9020006010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</si>
  <si>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</si>
  <si>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</si>
  <si>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9020013060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</si>
  <si>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</si>
  <si>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</si>
  <si>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Судебная система</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</si>
  <si>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</si>
  <si>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Органы юстиции</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</si>
  <si>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</si>
  <si>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</si>
  <si>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</si>
  <si>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</si>
  <si>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</si>
  <si>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</si>
  <si>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</si>
  <si>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</si>
  <si>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</si>
  <si>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</si>
  <si>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Реализация Закона Мурманской области "Об административных комиссиях"</t>
  </si>
  <si>
    <t>9020075550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</si>
  <si>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</si>
  <si>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</si>
  <si>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</si>
  <si>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</si>
  <si>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</si>
  <si>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</si>
  <si>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</si>
  <si>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Резервный фонд Администрации ЗАТО г. Североморск</t>
  </si>
  <si>
    <t>90200М9130</t>
  </si>
  <si>
    <t>Резервные фонды</t>
  </si>
  <si>
    <t>90200М9160</t>
  </si>
  <si>
    <t>Расходы, связанные с организацией и проведением общегородских мероприятий</t>
  </si>
  <si>
    <t>90200М9170</t>
  </si>
  <si>
    <t>Защита населения и территории от чрезвычайных ситуаций природного и техногенного характера, гражданская оборона</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</si>
  <si>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</si>
  <si>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</si>
  <si>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</si>
  <si>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</si>
  <si>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</si>
  <si>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</si>
  <si>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</si>
  <si>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</si>
  <si>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</si>
  <si>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 xml:space="preserve">Непрограммная деятельность муниципальных казенных учреждений </t>
  </si>
  <si>
    <t>9040000000</t>
  </si>
  <si>
    <t>9040013060</t>
  </si>
  <si>
    <t>90400М0200</t>
  </si>
  <si>
    <t>90400М9090</t>
  </si>
  <si>
    <t xml:space="preserve">Непрограммная деятельность муниципальных бюджетных и автономных учреждений </t>
  </si>
  <si>
    <t>9050000000</t>
  </si>
  <si>
    <t>9050013060</t>
  </si>
  <si>
    <t>Средства массовой информации</t>
  </si>
  <si>
    <t>Телевидение и радиовещание</t>
  </si>
  <si>
    <t>Периодическая печать и издательства</t>
  </si>
  <si>
    <t>90500М0910</t>
  </si>
  <si>
    <t>90500М0920</t>
  </si>
  <si>
    <t>90500М0930</t>
  </si>
  <si>
    <t>90500М0940</t>
  </si>
  <si>
    <t>90500М1010</t>
  </si>
  <si>
    <t>90500М1020</t>
  </si>
  <si>
    <t>90500М1050</t>
  </si>
  <si>
    <t>Расходы муниципальных учреждений, связанные с организацией и проведением официальных приемов</t>
  </si>
  <si>
    <t>90500М1060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</si>
  <si>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</si>
  <si>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</si>
  <si>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Озеленение территории, прилегающей к памятникам</t>
  </si>
  <si>
    <t>90500М9500</t>
  </si>
  <si>
    <t>ВСЕГО</t>
  </si>
  <si>
    <t xml:space="preserve"> Приложение № 9</t>
  </si>
  <si>
    <t>к Решению Совета депутатов ЗАТО г. Североморск</t>
  </si>
  <si>
    <t>____________________________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</si>
</sst>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_р_._-;\-* #,##0.0_р_._-;_-* &quot;-&quot;??_р_._-;_-@_-"/>
  </numFmts>
  <fonts count="15"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name val="Times New Roman"/>
      <family val="1"/>
      <charset val="204"/>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0" fontId="7" fillId="0" borderId="3">
      <alignment vertical="top" wrapText="1"/>
    </xf>
    <xf numFmtId="49" fontId="9" fillId="0" borderId="3">
      <alignment horizontal="center" vertical="top" shrinkToFit="1"/>
    </xf>
    <xf numFmtId="0" fontId="7" fillId="0" borderId="3">
      <alignment vertical="top" wrapText="1"/>
    </xf>
    <xf numFmtId="49" fontId="9" fillId="0" borderId="3">
      <alignment horizontal="center" vertical="top" shrinkToFit="1"/>
    </xf>
    <xf numFmtId="4" fontId="10" fillId="4" borderId="5">
      <alignment horizontal="right" vertical="top" shrinkToFit="1"/>
    </xf>
    <xf numFmtId="4" fontId="10" fillId="5" borderId="5">
      <alignment horizontal="right" vertical="top" shrinkToFit="1"/>
    </xf>
    <xf numFmtId="4" fontId="10" fillId="4" borderId="3">
      <alignment horizontal="right" vertical="top" shrinkToFit="1"/>
    </xf>
    <xf numFmtId="4" fontId="10" fillId="2" borderId="3">
      <alignment horizontal="right" vertical="top" shrinkToFit="1"/>
    </xf>
    <xf numFmtId="4" fontId="7" fillId="4" borderId="5">
      <alignment horizontal="right" vertical="top" shrinkToFit="1"/>
    </xf>
    <xf numFmtId="0" fontId="11" fillId="0" borderId="3">
      <alignment horizontal="left" vertical="top" wrapText="1"/>
    </xf>
    <xf numFmtId="4" fontId="10" fillId="5" borderId="3">
      <alignment horizontal="right" vertical="top" shrinkToFit="1"/>
    </xf>
    <xf numFmtId="49" fontId="12" fillId="0" borderId="6">
      <alignment horizontal="center"/>
    </xf>
    <xf numFmtId="4" fontId="10" fillId="5" borderId="3">
      <alignment horizontal="right" vertical="top" shrinkToFit="1"/>
    </xf>
    <xf numFmtId="0" fontId="13" fillId="0" borderId="0"/>
    <xf numFmtId="0" fontId="13" fillId="6" borderId="0"/>
    <xf numFmtId="0" fontId="14" fillId="0" borderId="0">
      <alignment vertical="top" wrapText="1"/>
    </xf>
    <xf numFmtId="0" fontId="14"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56">
    <xf numFmtId="0" fontId="0" fillId="0" borderId="0" xfId="0"/>
    <xf numFmtId="0" fontId="4" fillId="3" borderId="0" xfId="0" applyFont="1" applyFill="1" applyAlignment="1">
      <alignment vertical="center" wrapText="1"/>
    </xf>
    <xf numFmtId="0" fontId="4" fillId="0" borderId="0" xfId="0" applyFont="1"/>
    <xf numFmtId="164" fontId="4" fillId="0" borderId="0" xfId="0" applyNumberFormat="1" applyFont="1"/>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164" fontId="4" fillId="0" borderId="0" xfId="1" applyNumberFormat="1" applyFont="1" applyFill="1" applyAlignment="1">
      <alignment horizontal="center" vertical="center" wrapText="1"/>
    </xf>
    <xf numFmtId="164" fontId="4" fillId="0" borderId="0" xfId="1" applyNumberFormat="1" applyFont="1" applyAlignment="1">
      <alignment vertical="center"/>
    </xf>
    <xf numFmtId="0" fontId="4" fillId="0" borderId="0" xfId="0" applyFont="1" applyFill="1" applyAlignment="1">
      <alignment horizontal="right" vertical="top"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164" fontId="4"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0" fillId="0" borderId="0" xfId="0" applyFont="1"/>
    <xf numFmtId="49" fontId="4" fillId="0" borderId="2" xfId="0" applyNumberFormat="1" applyFont="1" applyFill="1" applyBorder="1" applyAlignment="1">
      <alignment horizontal="left" vertical="center" wrapText="1"/>
    </xf>
    <xf numFmtId="49" fontId="4" fillId="0" borderId="2" xfId="0" applyNumberFormat="1" applyFont="1" applyBorder="1" applyAlignment="1">
      <alignment horizontal="center" vertical="center"/>
    </xf>
    <xf numFmtId="164" fontId="4" fillId="0" borderId="2" xfId="1" applyNumberFormat="1" applyFont="1" applyBorder="1" applyAlignment="1">
      <alignment horizontal="center" vertical="center"/>
    </xf>
    <xf numFmtId="164" fontId="3" fillId="0" borderId="0" xfId="0" applyNumberFormat="1" applyFont="1"/>
    <xf numFmtId="0" fontId="3" fillId="0" borderId="0" xfId="0" applyFont="1"/>
    <xf numFmtId="0" fontId="4" fillId="0" borderId="2" xfId="0" applyFont="1" applyFill="1" applyBorder="1" applyAlignment="1">
      <alignment horizontal="left" vertical="center" wrapText="1"/>
    </xf>
    <xf numFmtId="0" fontId="4" fillId="0" borderId="2" xfId="0" applyFont="1" applyFill="1" applyBorder="1" applyAlignment="1">
      <alignment vertical="top" wrapText="1"/>
    </xf>
    <xf numFmtId="49" fontId="4" fillId="0" borderId="2" xfId="0" applyNumberFormat="1" applyFont="1" applyFill="1" applyBorder="1" applyAlignment="1">
      <alignment horizontal="center" vertical="center"/>
    </xf>
    <xf numFmtId="164" fontId="4" fillId="0" borderId="2" xfId="1" applyNumberFormat="1" applyFont="1" applyFill="1" applyBorder="1" applyAlignment="1">
      <alignment horizontal="center" vertical="center"/>
    </xf>
    <xf numFmtId="0" fontId="2" fillId="0" borderId="0" xfId="0" applyFont="1" applyFill="1"/>
    <xf numFmtId="0" fontId="4" fillId="0" borderId="2" xfId="0" applyFont="1" applyFill="1" applyBorder="1" applyAlignment="1">
      <alignment vertical="center" wrapText="1"/>
    </xf>
    <xf numFmtId="0" fontId="4" fillId="0" borderId="3" xfId="2" applyNumberFormat="1" applyFont="1" applyFill="1" applyAlignment="1" applyProtection="1">
      <alignment horizontal="left" vertical="center" wrapText="1"/>
    </xf>
    <xf numFmtId="0" fontId="8" fillId="0" borderId="0" xfId="0" applyFont="1" applyAlignment="1">
      <alignment wrapText="1"/>
    </xf>
    <xf numFmtId="0" fontId="4" fillId="0" borderId="3" xfId="2" applyNumberFormat="1" applyFont="1" applyFill="1" applyAlignment="1" applyProtection="1">
      <alignment horizontal="left" vertical="top" wrapText="1"/>
    </xf>
    <xf numFmtId="0" fontId="4" fillId="3" borderId="2" xfId="0" applyFont="1" applyFill="1" applyBorder="1" applyAlignment="1">
      <alignment vertical="center" wrapText="1"/>
    </xf>
    <xf numFmtId="49" fontId="4" fillId="0" borderId="2" xfId="0" applyNumberFormat="1" applyFont="1" applyFill="1" applyBorder="1" applyAlignment="1">
      <alignment vertical="top" wrapText="1"/>
    </xf>
    <xf numFmtId="0" fontId="8" fillId="0" borderId="4" xfId="0" applyFont="1" applyFill="1" applyBorder="1" applyAlignment="1">
      <alignment vertical="center" wrapText="1"/>
    </xf>
    <xf numFmtId="49" fontId="4" fillId="0" borderId="0" xfId="0" applyNumberFormat="1" applyFont="1" applyAlignment="1">
      <alignment horizontal="center" vertical="center"/>
    </xf>
    <xf numFmtId="49" fontId="4" fillId="0" borderId="3" xfId="3" applyNumberFormat="1" applyFont="1" applyFill="1" applyAlignment="1" applyProtection="1">
      <alignment horizontal="center" vertical="center" shrinkToFit="1"/>
    </xf>
    <xf numFmtId="0" fontId="2" fillId="0" borderId="0" xfId="0" applyFont="1"/>
    <xf numFmtId="0" fontId="4" fillId="0" borderId="0" xfId="0" applyFont="1" applyFill="1" applyBorder="1" applyAlignment="1">
      <alignment wrapText="1"/>
    </xf>
    <xf numFmtId="0" fontId="4" fillId="0" borderId="2" xfId="0" applyFont="1" applyFill="1" applyBorder="1" applyAlignment="1" applyProtection="1">
      <alignment vertical="center" wrapText="1" readingOrder="1"/>
      <protection locked="0"/>
    </xf>
    <xf numFmtId="0" fontId="4" fillId="0" borderId="2" xfId="0" applyFont="1" applyBorder="1"/>
    <xf numFmtId="164" fontId="3" fillId="0" borderId="0" xfId="0" applyNumberFormat="1" applyFont="1" applyFill="1"/>
    <xf numFmtId="0" fontId="0" fillId="0" borderId="0" xfId="0" applyFill="1"/>
    <xf numFmtId="166" fontId="4" fillId="0" borderId="2" xfId="1" applyNumberFormat="1" applyFont="1" applyBorder="1"/>
    <xf numFmtId="0" fontId="4" fillId="0" borderId="2" xfId="0" applyFont="1" applyFill="1" applyBorder="1" applyAlignment="1">
      <alignment horizontal="left" vertical="top" wrapText="1"/>
    </xf>
    <xf numFmtId="0" fontId="4" fillId="0" borderId="3" xfId="4" applyNumberFormat="1" applyFont="1" applyProtection="1">
      <alignment vertical="top" wrapText="1"/>
    </xf>
    <xf numFmtId="49" fontId="4" fillId="0" borderId="3" xfId="5" applyNumberFormat="1" applyFont="1" applyAlignment="1" applyProtection="1">
      <alignment horizontal="center" vertical="center" shrinkToFit="1"/>
    </xf>
    <xf numFmtId="0" fontId="4" fillId="0" borderId="0" xfId="0" applyFont="1" applyFill="1" applyBorder="1" applyAlignment="1">
      <alignment horizontal="left" vertical="center" wrapText="1"/>
    </xf>
    <xf numFmtId="49" fontId="4" fillId="3" borderId="2" xfId="0" applyNumberFormat="1" applyFont="1" applyFill="1" applyBorder="1" applyAlignment="1">
      <alignment horizontal="center" vertical="center" wrapText="1"/>
    </xf>
    <xf numFmtId="0" fontId="4" fillId="3" borderId="2" xfId="0" applyFont="1" applyFill="1" applyBorder="1" applyAlignment="1">
      <alignment horizontal="center" vertical="center" wrapText="1"/>
    </xf>
    <xf numFmtId="164" fontId="4" fillId="0" borderId="0" xfId="1" applyNumberFormat="1" applyFont="1" applyAlignment="1">
      <alignment horizontal="center" vertical="center"/>
    </xf>
    <xf numFmtId="0" fontId="4" fillId="0" borderId="1" xfId="0" applyFont="1" applyFill="1" applyBorder="1" applyAlignment="1">
      <alignment horizontal="right" vertical="center" wrapText="1"/>
    </xf>
    <xf numFmtId="0" fontId="4" fillId="0" borderId="2" xfId="0" applyFont="1" applyBorder="1" applyAlignment="1">
      <alignment horizontal="center"/>
    </xf>
    <xf numFmtId="164" fontId="4" fillId="0" borderId="0" xfId="0" applyNumberFormat="1" applyFont="1" applyFill="1" applyAlignment="1">
      <alignment horizontal="right"/>
    </xf>
    <xf numFmtId="164" fontId="4" fillId="0" borderId="0" xfId="0" applyNumberFormat="1" applyFont="1" applyFill="1" applyAlignment="1">
      <alignment horizontal="right" vertical="center"/>
    </xf>
    <xf numFmtId="165" fontId="4" fillId="0" borderId="0" xfId="0" applyNumberFormat="1" applyFont="1" applyBorder="1" applyAlignment="1">
      <alignment horizontal="right" wrapText="1"/>
    </xf>
    <xf numFmtId="0" fontId="4" fillId="3" borderId="0" xfId="0" applyFont="1" applyFill="1" applyAlignment="1">
      <alignment horizontal="right" wrapText="1"/>
    </xf>
    <xf numFmtId="0" fontId="4" fillId="0" borderId="0" xfId="0" applyFont="1" applyFill="1" applyAlignment="1">
      <alignment horizontal="right" vertical="center" wrapText="1"/>
    </xf>
    <xf numFmtId="0" fontId="5" fillId="0" borderId="0" xfId="0" applyFont="1" applyFill="1" applyAlignment="1">
      <alignment horizontal="center" vertical="center" wrapText="1"/>
    </xf>
  </cellXfs>
  <cellStyles count="21">
    <cellStyle name="xl29" xfId="6"/>
    <cellStyle name="xl30" xfId="7"/>
    <cellStyle name="xl31" xfId="5"/>
    <cellStyle name="xl33 2" xfId="2"/>
    <cellStyle name="xl34 2" xfId="3"/>
    <cellStyle name="xl35" xfId="8"/>
    <cellStyle name="xl36" xfId="9"/>
    <cellStyle name="xl37 2" xfId="10"/>
    <cellStyle name="xl39" xfId="11"/>
    <cellStyle name="xl40" xfId="4"/>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8/&#1055;&#1088;&#1080;&#1083;&#1086;&#1078;&#1077;&#1085;&#1080;&#1103;%20&#1082;%20&#1056;&#1077;&#1096;&#1077;&#1085;&#1080;&#1102;%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row r="15">
          <cell r="F15">
            <v>2471081.9899999998</v>
          </cell>
          <cell r="G15">
            <v>0</v>
          </cell>
          <cell r="H15">
            <v>0</v>
          </cell>
          <cell r="I15">
            <v>0</v>
          </cell>
          <cell r="J15">
            <v>2471081.9899999998</v>
          </cell>
          <cell r="K15">
            <v>0</v>
          </cell>
        </row>
        <row r="17">
          <cell r="F17">
            <v>270000</v>
          </cell>
          <cell r="G17">
            <v>0</v>
          </cell>
          <cell r="H17">
            <v>0</v>
          </cell>
          <cell r="I17">
            <v>0</v>
          </cell>
          <cell r="J17">
            <v>270000</v>
          </cell>
          <cell r="K17">
            <v>0</v>
          </cell>
        </row>
        <row r="18">
          <cell r="F18">
            <v>130000</v>
          </cell>
          <cell r="G18">
            <v>0</v>
          </cell>
          <cell r="H18">
            <v>-50000</v>
          </cell>
          <cell r="I18">
            <v>0</v>
          </cell>
          <cell r="J18">
            <v>80000</v>
          </cell>
          <cell r="K18">
            <v>0</v>
          </cell>
        </row>
        <row r="20">
          <cell r="F20">
            <v>100000</v>
          </cell>
          <cell r="G20">
            <v>0</v>
          </cell>
          <cell r="H20">
            <v>0</v>
          </cell>
          <cell r="I20">
            <v>0</v>
          </cell>
          <cell r="J20">
            <v>100000</v>
          </cell>
          <cell r="K20">
            <v>0</v>
          </cell>
        </row>
        <row r="27">
          <cell r="F27">
            <v>70000</v>
          </cell>
          <cell r="G27">
            <v>0</v>
          </cell>
          <cell r="H27">
            <v>-23380</v>
          </cell>
          <cell r="I27">
            <v>0</v>
          </cell>
          <cell r="J27">
            <v>46620</v>
          </cell>
          <cell r="K27">
            <v>0</v>
          </cell>
        </row>
        <row r="30">
          <cell r="F30">
            <v>194160</v>
          </cell>
          <cell r="G30">
            <v>0</v>
          </cell>
          <cell r="H30">
            <v>-70000</v>
          </cell>
          <cell r="I30">
            <v>0</v>
          </cell>
          <cell r="J30">
            <v>124160</v>
          </cell>
          <cell r="K30">
            <v>0</v>
          </cell>
        </row>
        <row r="34">
          <cell r="F34">
            <v>2234400.9</v>
          </cell>
          <cell r="G34">
            <v>0</v>
          </cell>
          <cell r="H34">
            <v>0</v>
          </cell>
          <cell r="I34">
            <v>0</v>
          </cell>
          <cell r="J34">
            <v>2234400.9</v>
          </cell>
          <cell r="K34">
            <v>0</v>
          </cell>
        </row>
        <row r="36">
          <cell r="F36">
            <v>186000</v>
          </cell>
          <cell r="G36">
            <v>0</v>
          </cell>
          <cell r="H36">
            <v>-80000</v>
          </cell>
          <cell r="I36">
            <v>0</v>
          </cell>
          <cell r="J36">
            <v>106000</v>
          </cell>
          <cell r="K36">
            <v>0</v>
          </cell>
        </row>
        <row r="38">
          <cell r="F38">
            <v>1740232.42</v>
          </cell>
          <cell r="G38">
            <v>0</v>
          </cell>
          <cell r="H38">
            <v>40000</v>
          </cell>
          <cell r="I38">
            <v>0</v>
          </cell>
          <cell r="J38">
            <v>1780232.42</v>
          </cell>
          <cell r="K38">
            <v>0</v>
          </cell>
        </row>
        <row r="40">
          <cell r="F40">
            <v>260000</v>
          </cell>
          <cell r="G40">
            <v>0</v>
          </cell>
          <cell r="H40">
            <v>0</v>
          </cell>
          <cell r="I40">
            <v>0</v>
          </cell>
          <cell r="J40">
            <v>260000</v>
          </cell>
          <cell r="K40">
            <v>0</v>
          </cell>
        </row>
        <row r="41">
          <cell r="F41">
            <v>100000</v>
          </cell>
          <cell r="G41">
            <v>0</v>
          </cell>
          <cell r="H41">
            <v>0</v>
          </cell>
          <cell r="I41">
            <v>0</v>
          </cell>
          <cell r="J41">
            <v>100000</v>
          </cell>
          <cell r="K41">
            <v>0</v>
          </cell>
        </row>
        <row r="43">
          <cell r="F43">
            <v>4722610.01</v>
          </cell>
          <cell r="G43">
            <v>0</v>
          </cell>
          <cell r="H43">
            <v>218120</v>
          </cell>
          <cell r="I43">
            <v>0</v>
          </cell>
          <cell r="J43">
            <v>4940730.01</v>
          </cell>
          <cell r="K43">
            <v>0</v>
          </cell>
        </row>
        <row r="49">
          <cell r="F49">
            <v>9142181.7699999996</v>
          </cell>
          <cell r="G49">
            <v>0</v>
          </cell>
          <cell r="H49">
            <v>53681.29</v>
          </cell>
          <cell r="I49">
            <v>0</v>
          </cell>
          <cell r="J49">
            <v>9195863.0599999987</v>
          </cell>
          <cell r="K49">
            <v>0</v>
          </cell>
        </row>
        <row r="58">
          <cell r="F58">
            <v>732292.84</v>
          </cell>
          <cell r="G58">
            <v>0</v>
          </cell>
          <cell r="H58">
            <v>-115097</v>
          </cell>
          <cell r="I58">
            <v>0</v>
          </cell>
          <cell r="J58">
            <v>617195.84</v>
          </cell>
          <cell r="K58">
            <v>0</v>
          </cell>
        </row>
        <row r="59">
          <cell r="F59">
            <v>521240</v>
          </cell>
          <cell r="G59">
            <v>0</v>
          </cell>
          <cell r="H59">
            <v>69858</v>
          </cell>
          <cell r="I59">
            <v>0</v>
          </cell>
          <cell r="J59">
            <v>591098</v>
          </cell>
          <cell r="K59">
            <v>0</v>
          </cell>
        </row>
        <row r="62">
          <cell r="F62">
            <v>150000</v>
          </cell>
          <cell r="G62">
            <v>0</v>
          </cell>
          <cell r="H62">
            <v>0</v>
          </cell>
          <cell r="I62">
            <v>0</v>
          </cell>
          <cell r="J62">
            <v>150000</v>
          </cell>
          <cell r="K62">
            <v>0</v>
          </cell>
        </row>
        <row r="66">
          <cell r="F66">
            <v>2206819.21</v>
          </cell>
          <cell r="G66">
            <v>0</v>
          </cell>
          <cell r="H66">
            <v>-334761.06</v>
          </cell>
          <cell r="I66">
            <v>0</v>
          </cell>
          <cell r="J66">
            <v>1872058.1500000001</v>
          </cell>
          <cell r="K66">
            <v>0</v>
          </cell>
        </row>
        <row r="71">
          <cell r="F71">
            <v>18425325.359999999</v>
          </cell>
          <cell r="G71">
            <v>0</v>
          </cell>
          <cell r="H71">
            <v>127500</v>
          </cell>
          <cell r="I71">
            <v>0</v>
          </cell>
          <cell r="J71">
            <v>18552825.359999999</v>
          </cell>
          <cell r="K71">
            <v>0</v>
          </cell>
        </row>
        <row r="77">
          <cell r="F77">
            <v>65934417.170000002</v>
          </cell>
          <cell r="G77">
            <v>0</v>
          </cell>
          <cell r="H77">
            <v>317649.17</v>
          </cell>
          <cell r="I77">
            <v>0</v>
          </cell>
          <cell r="J77">
            <v>66252066.340000004</v>
          </cell>
          <cell r="K77">
            <v>0</v>
          </cell>
        </row>
        <row r="83">
          <cell r="F83">
            <v>787174.92</v>
          </cell>
          <cell r="G83">
            <v>0</v>
          </cell>
          <cell r="H83">
            <v>0</v>
          </cell>
          <cell r="I83">
            <v>0</v>
          </cell>
          <cell r="J83">
            <v>787174.92</v>
          </cell>
          <cell r="K83">
            <v>0</v>
          </cell>
        </row>
        <row r="88">
          <cell r="F88">
            <v>12080.64</v>
          </cell>
          <cell r="G88">
            <v>12080.64</v>
          </cell>
          <cell r="H88">
            <v>0</v>
          </cell>
          <cell r="I88">
            <v>0</v>
          </cell>
          <cell r="J88">
            <v>12080.64</v>
          </cell>
          <cell r="K88">
            <v>12080.64</v>
          </cell>
        </row>
        <row r="94">
          <cell r="F94">
            <v>0</v>
          </cell>
          <cell r="G94">
            <v>0</v>
          </cell>
          <cell r="H94">
            <v>30624.6</v>
          </cell>
          <cell r="I94">
            <v>0</v>
          </cell>
          <cell r="J94">
            <v>30624.6</v>
          </cell>
          <cell r="K94">
            <v>0</v>
          </cell>
        </row>
        <row r="95">
          <cell r="F95">
            <v>0</v>
          </cell>
          <cell r="G95">
            <v>0</v>
          </cell>
          <cell r="H95">
            <v>34500</v>
          </cell>
          <cell r="I95">
            <v>0</v>
          </cell>
          <cell r="J95">
            <v>34500</v>
          </cell>
          <cell r="K95">
            <v>0</v>
          </cell>
        </row>
        <row r="97">
          <cell r="F97">
            <v>70000</v>
          </cell>
          <cell r="G97">
            <v>0</v>
          </cell>
          <cell r="H97">
            <v>-29324.6</v>
          </cell>
          <cell r="I97">
            <v>0</v>
          </cell>
          <cell r="J97">
            <v>40675.4</v>
          </cell>
          <cell r="K97">
            <v>0</v>
          </cell>
        </row>
        <row r="98">
          <cell r="F98">
            <v>30000</v>
          </cell>
          <cell r="G98">
            <v>0</v>
          </cell>
          <cell r="H98">
            <v>-2800</v>
          </cell>
          <cell r="I98">
            <v>0</v>
          </cell>
          <cell r="J98">
            <v>27200</v>
          </cell>
          <cell r="K98">
            <v>0</v>
          </cell>
        </row>
        <row r="105">
          <cell r="F105">
            <v>75544</v>
          </cell>
          <cell r="G105">
            <v>0</v>
          </cell>
          <cell r="H105">
            <v>0</v>
          </cell>
          <cell r="I105">
            <v>0</v>
          </cell>
          <cell r="J105">
            <v>75544</v>
          </cell>
          <cell r="K105">
            <v>0</v>
          </cell>
        </row>
        <row r="109">
          <cell r="F109">
            <v>914675.8</v>
          </cell>
          <cell r="G109">
            <v>0</v>
          </cell>
          <cell r="H109">
            <v>-563134.98</v>
          </cell>
          <cell r="I109">
            <v>0</v>
          </cell>
          <cell r="J109">
            <v>351540.82000000007</v>
          </cell>
          <cell r="K109">
            <v>0</v>
          </cell>
        </row>
        <row r="111">
          <cell r="F111">
            <v>1283047.1200000001</v>
          </cell>
          <cell r="G111">
            <v>0</v>
          </cell>
          <cell r="H111">
            <v>-159754.19</v>
          </cell>
          <cell r="I111">
            <v>0</v>
          </cell>
          <cell r="J111">
            <v>1123292.9300000002</v>
          </cell>
          <cell r="K111">
            <v>0</v>
          </cell>
        </row>
        <row r="128">
          <cell r="F128">
            <v>3000000</v>
          </cell>
          <cell r="G128">
            <v>0</v>
          </cell>
          <cell r="H128">
            <v>0</v>
          </cell>
          <cell r="I128">
            <v>0</v>
          </cell>
          <cell r="J128">
            <v>3000000</v>
          </cell>
          <cell r="K128">
            <v>0</v>
          </cell>
        </row>
        <row r="134">
          <cell r="F134">
            <v>36506.75</v>
          </cell>
          <cell r="G134">
            <v>0</v>
          </cell>
          <cell r="H134">
            <v>0</v>
          </cell>
          <cell r="I134">
            <v>0</v>
          </cell>
          <cell r="J134">
            <v>36506.75</v>
          </cell>
          <cell r="K134">
            <v>0</v>
          </cell>
        </row>
        <row r="135">
          <cell r="F135">
            <v>88967.61</v>
          </cell>
          <cell r="G135">
            <v>0</v>
          </cell>
          <cell r="H135">
            <v>22656.400000000001</v>
          </cell>
          <cell r="I135">
            <v>0</v>
          </cell>
          <cell r="J135">
            <v>111624.01000000001</v>
          </cell>
          <cell r="K135">
            <v>0</v>
          </cell>
        </row>
        <row r="136">
          <cell r="F136">
            <v>274525.64</v>
          </cell>
          <cell r="G136">
            <v>0</v>
          </cell>
          <cell r="H136">
            <v>-22656.400000000001</v>
          </cell>
          <cell r="I136">
            <v>0</v>
          </cell>
          <cell r="J136">
            <v>251869.24000000002</v>
          </cell>
          <cell r="K136">
            <v>0</v>
          </cell>
        </row>
        <row r="141">
          <cell r="F141">
            <v>200000</v>
          </cell>
          <cell r="G141">
            <v>0</v>
          </cell>
          <cell r="H141">
            <v>-20000</v>
          </cell>
          <cell r="I141">
            <v>0</v>
          </cell>
          <cell r="J141">
            <v>180000</v>
          </cell>
          <cell r="K141">
            <v>0</v>
          </cell>
        </row>
        <row r="145">
          <cell r="F145">
            <v>600000</v>
          </cell>
          <cell r="G145">
            <v>0</v>
          </cell>
          <cell r="H145">
            <v>20000</v>
          </cell>
          <cell r="I145">
            <v>0</v>
          </cell>
          <cell r="J145">
            <v>620000</v>
          </cell>
          <cell r="K145">
            <v>0</v>
          </cell>
        </row>
        <row r="148">
          <cell r="F148">
            <v>100000</v>
          </cell>
          <cell r="G148">
            <v>0</v>
          </cell>
          <cell r="H148">
            <v>0</v>
          </cell>
          <cell r="I148">
            <v>0</v>
          </cell>
          <cell r="J148">
            <v>100000</v>
          </cell>
          <cell r="K148">
            <v>0</v>
          </cell>
        </row>
        <row r="151">
          <cell r="F151">
            <v>4455800</v>
          </cell>
          <cell r="G151">
            <v>0</v>
          </cell>
          <cell r="H151">
            <v>0</v>
          </cell>
          <cell r="I151">
            <v>0</v>
          </cell>
          <cell r="J151">
            <v>4455800</v>
          </cell>
          <cell r="K151">
            <v>0</v>
          </cell>
        </row>
        <row r="152">
          <cell r="F152">
            <v>31200</v>
          </cell>
          <cell r="G152">
            <v>0</v>
          </cell>
          <cell r="H152">
            <v>-27200</v>
          </cell>
          <cell r="I152">
            <v>0</v>
          </cell>
          <cell r="J152">
            <v>4000</v>
          </cell>
          <cell r="K152">
            <v>0</v>
          </cell>
        </row>
        <row r="157">
          <cell r="F157">
            <v>1519242.52</v>
          </cell>
          <cell r="G157">
            <v>0</v>
          </cell>
          <cell r="H157">
            <v>0</v>
          </cell>
          <cell r="I157">
            <v>0</v>
          </cell>
          <cell r="J157">
            <v>1519242.52</v>
          </cell>
          <cell r="K157">
            <v>0</v>
          </cell>
        </row>
        <row r="158">
          <cell r="F158">
            <v>194000</v>
          </cell>
          <cell r="G158">
            <v>0</v>
          </cell>
          <cell r="H158">
            <v>162763.07</v>
          </cell>
          <cell r="I158">
            <v>0</v>
          </cell>
          <cell r="J158">
            <v>356763.07</v>
          </cell>
          <cell r="K158">
            <v>0</v>
          </cell>
        </row>
        <row r="163">
          <cell r="F163">
            <v>2678207</v>
          </cell>
          <cell r="G163">
            <v>0</v>
          </cell>
          <cell r="H163">
            <v>183987.86</v>
          </cell>
          <cell r="I163">
            <v>0</v>
          </cell>
          <cell r="J163">
            <v>2862194.8600000003</v>
          </cell>
          <cell r="K163">
            <v>0</v>
          </cell>
        </row>
        <row r="166">
          <cell r="F166">
            <v>302991.14</v>
          </cell>
          <cell r="G166">
            <v>0</v>
          </cell>
          <cell r="H166">
            <v>0</v>
          </cell>
          <cell r="I166">
            <v>0</v>
          </cell>
          <cell r="J166">
            <v>302991.14</v>
          </cell>
          <cell r="K166">
            <v>0</v>
          </cell>
        </row>
        <row r="169">
          <cell r="F169">
            <v>274000</v>
          </cell>
          <cell r="G169">
            <v>0</v>
          </cell>
          <cell r="H169">
            <v>95000</v>
          </cell>
          <cell r="I169">
            <v>0</v>
          </cell>
          <cell r="J169">
            <v>369000</v>
          </cell>
          <cell r="K169">
            <v>0</v>
          </cell>
        </row>
        <row r="172">
          <cell r="F172">
            <v>1204500</v>
          </cell>
          <cell r="G172">
            <v>0</v>
          </cell>
          <cell r="H172">
            <v>0</v>
          </cell>
          <cell r="I172">
            <v>0</v>
          </cell>
          <cell r="J172">
            <v>1204500</v>
          </cell>
          <cell r="K172">
            <v>0</v>
          </cell>
        </row>
        <row r="180">
          <cell r="F180">
            <v>2016646</v>
          </cell>
          <cell r="G180">
            <v>0</v>
          </cell>
          <cell r="H180">
            <v>-1000</v>
          </cell>
          <cell r="I180">
            <v>0</v>
          </cell>
          <cell r="J180">
            <v>2015646</v>
          </cell>
          <cell r="K180">
            <v>0</v>
          </cell>
        </row>
        <row r="181">
          <cell r="F181">
            <v>13500</v>
          </cell>
          <cell r="G181">
            <v>0</v>
          </cell>
          <cell r="H181">
            <v>955</v>
          </cell>
          <cell r="I181">
            <v>0</v>
          </cell>
          <cell r="J181">
            <v>14455</v>
          </cell>
          <cell r="K181">
            <v>0</v>
          </cell>
        </row>
        <row r="194">
          <cell r="F194">
            <v>6000</v>
          </cell>
          <cell r="G194">
            <v>6000</v>
          </cell>
          <cell r="H194">
            <v>0</v>
          </cell>
          <cell r="I194">
            <v>0</v>
          </cell>
          <cell r="J194">
            <v>6000</v>
          </cell>
          <cell r="K194">
            <v>6000</v>
          </cell>
        </row>
        <row r="196">
          <cell r="F196">
            <v>476075.01000000007</v>
          </cell>
          <cell r="G196">
            <v>476075.01000000007</v>
          </cell>
          <cell r="H196">
            <v>0</v>
          </cell>
          <cell r="I196">
            <v>0</v>
          </cell>
          <cell r="J196">
            <v>476075.01000000007</v>
          </cell>
          <cell r="K196">
            <v>476075.01000000007</v>
          </cell>
        </row>
        <row r="197">
          <cell r="F197">
            <v>175258.99000000002</v>
          </cell>
          <cell r="G197">
            <v>175258.99000000002</v>
          </cell>
          <cell r="H197">
            <v>0</v>
          </cell>
          <cell r="I197">
            <v>0</v>
          </cell>
          <cell r="J197">
            <v>175258.99000000002</v>
          </cell>
          <cell r="K197">
            <v>175258.99000000002</v>
          </cell>
        </row>
        <row r="201">
          <cell r="F201">
            <v>119058.14</v>
          </cell>
          <cell r="G201">
            <v>0</v>
          </cell>
          <cell r="H201">
            <v>0</v>
          </cell>
          <cell r="I201">
            <v>0</v>
          </cell>
          <cell r="J201">
            <v>119058.14</v>
          </cell>
          <cell r="K201">
            <v>0</v>
          </cell>
        </row>
        <row r="202">
          <cell r="F202">
            <v>45331.94</v>
          </cell>
          <cell r="G202">
            <v>0</v>
          </cell>
          <cell r="H202">
            <v>51254</v>
          </cell>
          <cell r="I202">
            <v>0</v>
          </cell>
          <cell r="J202">
            <v>96585.94</v>
          </cell>
          <cell r="K202">
            <v>0</v>
          </cell>
        </row>
        <row r="205">
          <cell r="F205">
            <v>24426534.100000001</v>
          </cell>
          <cell r="G205">
            <v>0</v>
          </cell>
          <cell r="H205">
            <v>-23136464.73</v>
          </cell>
          <cell r="I205">
            <v>0</v>
          </cell>
          <cell r="J205">
            <v>1290069.370000001</v>
          </cell>
          <cell r="K205">
            <v>0</v>
          </cell>
        </row>
        <row r="207">
          <cell r="F207">
            <v>508058.8</v>
          </cell>
          <cell r="G207">
            <v>0</v>
          </cell>
          <cell r="H207">
            <v>0</v>
          </cell>
          <cell r="I207">
            <v>0</v>
          </cell>
          <cell r="J207">
            <v>508058.8</v>
          </cell>
          <cell r="K207">
            <v>0</v>
          </cell>
        </row>
        <row r="209">
          <cell r="F209">
            <v>1486348</v>
          </cell>
          <cell r="G209">
            <v>0</v>
          </cell>
          <cell r="H209">
            <v>0</v>
          </cell>
          <cell r="I209">
            <v>0</v>
          </cell>
          <cell r="J209">
            <v>1486348</v>
          </cell>
          <cell r="K209">
            <v>0</v>
          </cell>
        </row>
        <row r="212">
          <cell r="F212">
            <v>961208.18</v>
          </cell>
          <cell r="G212">
            <v>0</v>
          </cell>
          <cell r="H212">
            <v>0</v>
          </cell>
          <cell r="I212">
            <v>0</v>
          </cell>
          <cell r="J212">
            <v>961208.18</v>
          </cell>
          <cell r="K212">
            <v>0</v>
          </cell>
        </row>
        <row r="216">
          <cell r="F216">
            <v>37820453.549999997</v>
          </cell>
          <cell r="G216">
            <v>0</v>
          </cell>
          <cell r="H216">
            <v>0</v>
          </cell>
          <cell r="I216">
            <v>0</v>
          </cell>
          <cell r="J216">
            <v>37820453.549999997</v>
          </cell>
          <cell r="K216">
            <v>0</v>
          </cell>
        </row>
        <row r="218">
          <cell r="F218">
            <v>680560.02</v>
          </cell>
          <cell r="G218">
            <v>0</v>
          </cell>
          <cell r="H218">
            <v>817.16000000000349</v>
          </cell>
          <cell r="I218">
            <v>0</v>
          </cell>
          <cell r="J218">
            <v>681377.18</v>
          </cell>
          <cell r="K218">
            <v>0</v>
          </cell>
        </row>
        <row r="220">
          <cell r="F220">
            <v>4453547.4400000004</v>
          </cell>
          <cell r="G220">
            <v>0</v>
          </cell>
          <cell r="H220">
            <v>1193321.8500000001</v>
          </cell>
          <cell r="I220">
            <v>0</v>
          </cell>
          <cell r="J220">
            <v>5646869.290000001</v>
          </cell>
          <cell r="K220">
            <v>0</v>
          </cell>
        </row>
        <row r="222">
          <cell r="F222">
            <v>6215095.4900000002</v>
          </cell>
          <cell r="G222">
            <v>0</v>
          </cell>
          <cell r="H222">
            <v>-166419.94</v>
          </cell>
          <cell r="I222">
            <v>0</v>
          </cell>
          <cell r="J222">
            <v>6048675.5499999998</v>
          </cell>
          <cell r="K222">
            <v>0</v>
          </cell>
        </row>
        <row r="224">
          <cell r="F224">
            <v>910000</v>
          </cell>
          <cell r="G224">
            <v>0</v>
          </cell>
          <cell r="H224">
            <v>-152553</v>
          </cell>
          <cell r="I224">
            <v>0</v>
          </cell>
          <cell r="J224">
            <v>757447</v>
          </cell>
          <cell r="K224">
            <v>0</v>
          </cell>
        </row>
        <row r="226">
          <cell r="F226">
            <v>4470870</v>
          </cell>
          <cell r="G226">
            <v>0</v>
          </cell>
          <cell r="H226">
            <v>4832492.17</v>
          </cell>
          <cell r="I226">
            <v>0</v>
          </cell>
          <cell r="J226">
            <v>9303362.1699999999</v>
          </cell>
          <cell r="K226">
            <v>0</v>
          </cell>
        </row>
        <row r="228">
          <cell r="F228">
            <v>59130</v>
          </cell>
          <cell r="G228">
            <v>0</v>
          </cell>
          <cell r="H228">
            <v>0</v>
          </cell>
          <cell r="I228">
            <v>0</v>
          </cell>
          <cell r="J228">
            <v>59130</v>
          </cell>
          <cell r="K228">
            <v>0</v>
          </cell>
        </row>
        <row r="230">
          <cell r="F230">
            <v>500000</v>
          </cell>
          <cell r="G230">
            <v>0</v>
          </cell>
          <cell r="H230">
            <v>-300000</v>
          </cell>
          <cell r="I230">
            <v>0</v>
          </cell>
          <cell r="J230">
            <v>200000</v>
          </cell>
          <cell r="K230">
            <v>0</v>
          </cell>
        </row>
        <row r="238">
          <cell r="F238">
            <v>4267994.96</v>
          </cell>
          <cell r="G238">
            <v>4267994.96</v>
          </cell>
          <cell r="H238">
            <v>0</v>
          </cell>
          <cell r="I238">
            <v>0</v>
          </cell>
          <cell r="J238">
            <v>4267994.96</v>
          </cell>
          <cell r="K238">
            <v>4267994.96</v>
          </cell>
        </row>
        <row r="239">
          <cell r="F239">
            <v>99480.04</v>
          </cell>
          <cell r="G239">
            <v>99480.04</v>
          </cell>
          <cell r="H239">
            <v>0</v>
          </cell>
          <cell r="I239">
            <v>0</v>
          </cell>
          <cell r="J239">
            <v>99480.04</v>
          </cell>
          <cell r="K239">
            <v>99480.04</v>
          </cell>
        </row>
        <row r="247">
          <cell r="F247">
            <v>200000</v>
          </cell>
          <cell r="G247">
            <v>0</v>
          </cell>
          <cell r="H247">
            <v>0</v>
          </cell>
          <cell r="I247">
            <v>0</v>
          </cell>
          <cell r="J247">
            <v>200000</v>
          </cell>
          <cell r="K247">
            <v>0</v>
          </cell>
        </row>
        <row r="249">
          <cell r="F249">
            <v>6839556.6799999997</v>
          </cell>
          <cell r="G249">
            <v>0</v>
          </cell>
          <cell r="H249">
            <v>0</v>
          </cell>
          <cell r="I249">
            <v>0</v>
          </cell>
          <cell r="J249">
            <v>6839556.6799999997</v>
          </cell>
          <cell r="K249">
            <v>0</v>
          </cell>
        </row>
        <row r="250">
          <cell r="F250">
            <v>251388</v>
          </cell>
          <cell r="G250">
            <v>0</v>
          </cell>
          <cell r="H250">
            <v>0</v>
          </cell>
          <cell r="I250">
            <v>0</v>
          </cell>
          <cell r="J250">
            <v>251388</v>
          </cell>
          <cell r="K250">
            <v>0</v>
          </cell>
        </row>
        <row r="251">
          <cell r="F251">
            <v>78270</v>
          </cell>
          <cell r="G251">
            <v>0</v>
          </cell>
          <cell r="H251">
            <v>0</v>
          </cell>
          <cell r="I251">
            <v>0</v>
          </cell>
          <cell r="J251">
            <v>78270</v>
          </cell>
          <cell r="K251">
            <v>0</v>
          </cell>
        </row>
        <row r="257">
          <cell r="F257">
            <v>600000</v>
          </cell>
          <cell r="G257">
            <v>0</v>
          </cell>
          <cell r="H257">
            <v>0</v>
          </cell>
          <cell r="I257">
            <v>0</v>
          </cell>
          <cell r="J257">
            <v>600000</v>
          </cell>
          <cell r="K257">
            <v>0</v>
          </cell>
        </row>
        <row r="260">
          <cell r="F260">
            <v>1825000</v>
          </cell>
          <cell r="G260">
            <v>0</v>
          </cell>
          <cell r="H260">
            <v>0</v>
          </cell>
          <cell r="I260">
            <v>0</v>
          </cell>
          <cell r="J260">
            <v>1825000</v>
          </cell>
          <cell r="K260">
            <v>0</v>
          </cell>
        </row>
        <row r="265">
          <cell r="F265">
            <v>104400</v>
          </cell>
          <cell r="G265">
            <v>0</v>
          </cell>
          <cell r="H265">
            <v>0</v>
          </cell>
          <cell r="I265">
            <v>0</v>
          </cell>
          <cell r="J265">
            <v>104400</v>
          </cell>
          <cell r="K265">
            <v>0</v>
          </cell>
        </row>
        <row r="267">
          <cell r="F267">
            <v>50000</v>
          </cell>
          <cell r="G267">
            <v>0</v>
          </cell>
          <cell r="H267">
            <v>0</v>
          </cell>
          <cell r="I267">
            <v>0</v>
          </cell>
          <cell r="J267">
            <v>50000</v>
          </cell>
          <cell r="K267">
            <v>0</v>
          </cell>
        </row>
        <row r="274">
          <cell r="F274">
            <v>50000</v>
          </cell>
          <cell r="G274">
            <v>0</v>
          </cell>
          <cell r="H274">
            <v>0</v>
          </cell>
          <cell r="I274">
            <v>0</v>
          </cell>
          <cell r="J274">
            <v>50000</v>
          </cell>
          <cell r="K274">
            <v>0</v>
          </cell>
        </row>
        <row r="277">
          <cell r="F277">
            <v>10000</v>
          </cell>
          <cell r="G277">
            <v>0</v>
          </cell>
          <cell r="H277">
            <v>0</v>
          </cell>
          <cell r="I277">
            <v>0</v>
          </cell>
          <cell r="J277">
            <v>10000</v>
          </cell>
          <cell r="K277">
            <v>0</v>
          </cell>
        </row>
        <row r="287">
          <cell r="F287">
            <v>10185750</v>
          </cell>
          <cell r="G287">
            <v>10185750</v>
          </cell>
          <cell r="H287">
            <v>1982</v>
          </cell>
          <cell r="I287">
            <v>1982</v>
          </cell>
          <cell r="J287">
            <v>10187732</v>
          </cell>
          <cell r="K287">
            <v>10187732</v>
          </cell>
        </row>
        <row r="289">
          <cell r="F289">
            <v>18200</v>
          </cell>
          <cell r="G289">
            <v>18200</v>
          </cell>
          <cell r="H289">
            <v>0</v>
          </cell>
          <cell r="I289">
            <v>0</v>
          </cell>
          <cell r="J289">
            <v>18200</v>
          </cell>
          <cell r="K289">
            <v>18200</v>
          </cell>
        </row>
        <row r="301">
          <cell r="F301">
            <v>509174.28</v>
          </cell>
          <cell r="G301">
            <v>509174.28</v>
          </cell>
          <cell r="H301">
            <v>0</v>
          </cell>
          <cell r="I301">
            <v>0</v>
          </cell>
          <cell r="J301">
            <v>509174.28</v>
          </cell>
          <cell r="K301">
            <v>509174.28</v>
          </cell>
        </row>
        <row r="306">
          <cell r="F306">
            <v>18366410</v>
          </cell>
          <cell r="G306">
            <v>0</v>
          </cell>
          <cell r="H306">
            <v>0</v>
          </cell>
          <cell r="I306">
            <v>0</v>
          </cell>
          <cell r="J306">
            <v>18366410</v>
          </cell>
          <cell r="K306">
            <v>0</v>
          </cell>
        </row>
        <row r="309">
          <cell r="F309">
            <v>363785</v>
          </cell>
          <cell r="G309">
            <v>363785</v>
          </cell>
          <cell r="H309">
            <v>0</v>
          </cell>
          <cell r="I309">
            <v>0</v>
          </cell>
          <cell r="J309">
            <v>363785</v>
          </cell>
          <cell r="K309">
            <v>363785</v>
          </cell>
        </row>
        <row r="332">
          <cell r="F332">
            <v>35939103.560000002</v>
          </cell>
          <cell r="G332">
            <v>35939103.560000002</v>
          </cell>
          <cell r="H332">
            <v>0</v>
          </cell>
          <cell r="I332">
            <v>0</v>
          </cell>
          <cell r="J332">
            <v>35939103.560000002</v>
          </cell>
          <cell r="K332">
            <v>35939103.560000002</v>
          </cell>
        </row>
        <row r="334">
          <cell r="F334">
            <v>15928640.5</v>
          </cell>
          <cell r="G334">
            <v>15928640.5</v>
          </cell>
          <cell r="H334">
            <v>0</v>
          </cell>
          <cell r="I334">
            <v>0</v>
          </cell>
          <cell r="J334">
            <v>15928640.5</v>
          </cell>
          <cell r="K334">
            <v>15928640.5</v>
          </cell>
        </row>
        <row r="338">
          <cell r="F338">
            <v>99540548.060000002</v>
          </cell>
          <cell r="G338">
            <v>0</v>
          </cell>
          <cell r="H338">
            <v>0</v>
          </cell>
          <cell r="I338">
            <v>0</v>
          </cell>
          <cell r="J338">
            <v>99540548.060000002</v>
          </cell>
          <cell r="K338">
            <v>0</v>
          </cell>
        </row>
        <row r="340">
          <cell r="F340">
            <v>7219675.8200000003</v>
          </cell>
          <cell r="G340">
            <v>0</v>
          </cell>
          <cell r="H340">
            <v>400000</v>
          </cell>
          <cell r="I340">
            <v>0</v>
          </cell>
          <cell r="J340">
            <v>7619675.8200000003</v>
          </cell>
          <cell r="K340">
            <v>0</v>
          </cell>
        </row>
        <row r="342">
          <cell r="F342">
            <v>124000</v>
          </cell>
          <cell r="G342">
            <v>0</v>
          </cell>
          <cell r="H342">
            <v>0</v>
          </cell>
          <cell r="I342">
            <v>0</v>
          </cell>
          <cell r="J342">
            <v>124000</v>
          </cell>
          <cell r="K342">
            <v>0</v>
          </cell>
        </row>
        <row r="343">
          <cell r="F343">
            <v>9501753.4800000004</v>
          </cell>
          <cell r="G343">
            <v>0</v>
          </cell>
          <cell r="H343">
            <v>0</v>
          </cell>
          <cell r="I343">
            <v>0</v>
          </cell>
          <cell r="J343">
            <v>9501753.4800000004</v>
          </cell>
          <cell r="K343">
            <v>0</v>
          </cell>
        </row>
        <row r="347">
          <cell r="F347">
            <v>9976112.7100000009</v>
          </cell>
          <cell r="G347">
            <v>0</v>
          </cell>
          <cell r="H347">
            <v>0</v>
          </cell>
          <cell r="I347">
            <v>0</v>
          </cell>
          <cell r="J347">
            <v>9976112.7100000009</v>
          </cell>
          <cell r="K347">
            <v>0</v>
          </cell>
        </row>
        <row r="349">
          <cell r="F349">
            <v>838349.5</v>
          </cell>
          <cell r="G349">
            <v>0</v>
          </cell>
          <cell r="H349">
            <v>0</v>
          </cell>
          <cell r="I349">
            <v>0</v>
          </cell>
          <cell r="J349">
            <v>838349.5</v>
          </cell>
          <cell r="K349">
            <v>0</v>
          </cell>
        </row>
        <row r="353">
          <cell r="F353">
            <v>7423118.6100000003</v>
          </cell>
          <cell r="G353">
            <v>0</v>
          </cell>
          <cell r="H353">
            <v>0</v>
          </cell>
          <cell r="I353">
            <v>0</v>
          </cell>
          <cell r="J353">
            <v>7423118.6100000003</v>
          </cell>
          <cell r="K353">
            <v>0</v>
          </cell>
        </row>
        <row r="357">
          <cell r="F357">
            <v>0</v>
          </cell>
          <cell r="G357">
            <v>0</v>
          </cell>
          <cell r="H357">
            <v>3116349.73</v>
          </cell>
          <cell r="I357">
            <v>0</v>
          </cell>
          <cell r="J357">
            <v>3116349.73</v>
          </cell>
          <cell r="K357">
            <v>0</v>
          </cell>
        </row>
        <row r="358">
          <cell r="F358">
            <v>76309</v>
          </cell>
          <cell r="G358">
            <v>0</v>
          </cell>
          <cell r="H358">
            <v>1940621.04</v>
          </cell>
          <cell r="I358">
            <v>0</v>
          </cell>
          <cell r="J358">
            <v>2016930.04</v>
          </cell>
          <cell r="K358">
            <v>0</v>
          </cell>
        </row>
        <row r="364">
          <cell r="F364">
            <v>2943.58</v>
          </cell>
          <cell r="G364">
            <v>2943.58</v>
          </cell>
          <cell r="H364">
            <v>0</v>
          </cell>
          <cell r="I364">
            <v>0</v>
          </cell>
          <cell r="J364">
            <v>2943.58</v>
          </cell>
          <cell r="K364">
            <v>2943.58</v>
          </cell>
        </row>
        <row r="366">
          <cell r="F366">
            <v>1677.42</v>
          </cell>
          <cell r="G366">
            <v>0</v>
          </cell>
          <cell r="H366">
            <v>0</v>
          </cell>
          <cell r="I366">
            <v>0</v>
          </cell>
          <cell r="J366">
            <v>1677.42</v>
          </cell>
          <cell r="K366">
            <v>0</v>
          </cell>
        </row>
        <row r="370">
          <cell r="F370">
            <v>750000</v>
          </cell>
          <cell r="G370">
            <v>0</v>
          </cell>
          <cell r="H370">
            <v>0</v>
          </cell>
          <cell r="I370">
            <v>0</v>
          </cell>
          <cell r="J370">
            <v>750000</v>
          </cell>
          <cell r="K370">
            <v>0</v>
          </cell>
        </row>
        <row r="374">
          <cell r="F374">
            <v>21132217.539999999</v>
          </cell>
          <cell r="G374">
            <v>0</v>
          </cell>
          <cell r="H374">
            <v>0</v>
          </cell>
          <cell r="I374">
            <v>0</v>
          </cell>
          <cell r="J374">
            <v>21132217.539999999</v>
          </cell>
          <cell r="K374">
            <v>0</v>
          </cell>
        </row>
        <row r="376">
          <cell r="F376">
            <v>307921.68</v>
          </cell>
          <cell r="G376">
            <v>0</v>
          </cell>
          <cell r="H376">
            <v>0</v>
          </cell>
          <cell r="I376">
            <v>0</v>
          </cell>
          <cell r="J376">
            <v>307921.68</v>
          </cell>
          <cell r="K376">
            <v>0</v>
          </cell>
        </row>
        <row r="378">
          <cell r="F378">
            <v>1366652.15</v>
          </cell>
          <cell r="G378">
            <v>0</v>
          </cell>
          <cell r="H378">
            <v>0</v>
          </cell>
          <cell r="I378">
            <v>0</v>
          </cell>
          <cell r="J378">
            <v>1366652.15</v>
          </cell>
          <cell r="K378">
            <v>0</v>
          </cell>
        </row>
        <row r="380">
          <cell r="F380">
            <v>1317785.7</v>
          </cell>
          <cell r="G380">
            <v>0</v>
          </cell>
          <cell r="H380">
            <v>0</v>
          </cell>
          <cell r="I380">
            <v>0</v>
          </cell>
          <cell r="J380">
            <v>1317785.7</v>
          </cell>
          <cell r="K380">
            <v>0</v>
          </cell>
        </row>
        <row r="382">
          <cell r="F382">
            <v>71000</v>
          </cell>
          <cell r="G382">
            <v>0</v>
          </cell>
          <cell r="H382">
            <v>0</v>
          </cell>
          <cell r="I382">
            <v>0</v>
          </cell>
          <cell r="J382">
            <v>71000</v>
          </cell>
          <cell r="K382">
            <v>0</v>
          </cell>
        </row>
        <row r="388">
          <cell r="F388">
            <v>72753</v>
          </cell>
          <cell r="G388">
            <v>0</v>
          </cell>
          <cell r="H388">
            <v>0</v>
          </cell>
          <cell r="I388">
            <v>0</v>
          </cell>
          <cell r="J388">
            <v>72753</v>
          </cell>
          <cell r="K388">
            <v>0</v>
          </cell>
        </row>
        <row r="396">
          <cell r="F396">
            <v>100100</v>
          </cell>
          <cell r="G396">
            <v>100100</v>
          </cell>
          <cell r="H396">
            <v>0</v>
          </cell>
          <cell r="I396">
            <v>0</v>
          </cell>
          <cell r="J396">
            <v>100100</v>
          </cell>
          <cell r="K396">
            <v>100100</v>
          </cell>
        </row>
        <row r="401">
          <cell r="F401">
            <v>56423.53</v>
          </cell>
          <cell r="G401">
            <v>0</v>
          </cell>
          <cell r="H401">
            <v>0</v>
          </cell>
          <cell r="I401">
            <v>0</v>
          </cell>
          <cell r="J401">
            <v>56423.53</v>
          </cell>
          <cell r="K401">
            <v>0</v>
          </cell>
        </row>
        <row r="402">
          <cell r="F402">
            <v>3576.47</v>
          </cell>
          <cell r="G402">
            <v>0</v>
          </cell>
          <cell r="H402">
            <v>0</v>
          </cell>
          <cell r="I402">
            <v>0</v>
          </cell>
          <cell r="J402">
            <v>3576.47</v>
          </cell>
          <cell r="K402">
            <v>0</v>
          </cell>
        </row>
        <row r="405">
          <cell r="F405">
            <v>347454.55</v>
          </cell>
          <cell r="G405">
            <v>347454.55</v>
          </cell>
          <cell r="H405">
            <v>0</v>
          </cell>
          <cell r="I405">
            <v>0</v>
          </cell>
          <cell r="J405">
            <v>347454.55</v>
          </cell>
          <cell r="K405">
            <v>347454.55</v>
          </cell>
        </row>
        <row r="410">
          <cell r="F410">
            <v>198000</v>
          </cell>
          <cell r="G410">
            <v>0</v>
          </cell>
          <cell r="H410">
            <v>0</v>
          </cell>
          <cell r="I410">
            <v>0</v>
          </cell>
          <cell r="J410">
            <v>198000</v>
          </cell>
          <cell r="K410">
            <v>0</v>
          </cell>
        </row>
        <row r="414">
          <cell r="F414">
            <v>100000</v>
          </cell>
          <cell r="G414">
            <v>0</v>
          </cell>
          <cell r="H414">
            <v>0</v>
          </cell>
          <cell r="I414">
            <v>0</v>
          </cell>
          <cell r="J414">
            <v>100000</v>
          </cell>
          <cell r="K414">
            <v>0</v>
          </cell>
        </row>
        <row r="419">
          <cell r="F419">
            <v>2859996.29</v>
          </cell>
          <cell r="G419">
            <v>0</v>
          </cell>
          <cell r="H419">
            <v>-1598396.29</v>
          </cell>
          <cell r="I419">
            <v>0</v>
          </cell>
          <cell r="J419">
            <v>1261600</v>
          </cell>
          <cell r="K419">
            <v>0</v>
          </cell>
        </row>
        <row r="422">
          <cell r="F422">
            <v>570728</v>
          </cell>
          <cell r="G422">
            <v>0</v>
          </cell>
          <cell r="H422">
            <v>0</v>
          </cell>
          <cell r="I422">
            <v>0</v>
          </cell>
          <cell r="J422">
            <v>570728</v>
          </cell>
          <cell r="K422">
            <v>0</v>
          </cell>
        </row>
        <row r="426">
          <cell r="F426">
            <v>19310769.030000001</v>
          </cell>
          <cell r="G426">
            <v>0</v>
          </cell>
          <cell r="H426">
            <v>395716.82</v>
          </cell>
          <cell r="I426">
            <v>0</v>
          </cell>
          <cell r="J426">
            <v>19706485.850000001</v>
          </cell>
          <cell r="K426">
            <v>0</v>
          </cell>
        </row>
        <row r="427">
          <cell r="F427">
            <v>2589169.84</v>
          </cell>
          <cell r="G427">
            <v>0</v>
          </cell>
          <cell r="H427">
            <v>397300</v>
          </cell>
          <cell r="I427">
            <v>0</v>
          </cell>
          <cell r="J427">
            <v>2986469.84</v>
          </cell>
          <cell r="K427">
            <v>0</v>
          </cell>
        </row>
        <row r="428">
          <cell r="F428">
            <v>14008.16</v>
          </cell>
          <cell r="G428">
            <v>0</v>
          </cell>
          <cell r="H428">
            <v>-1586</v>
          </cell>
          <cell r="I428">
            <v>0</v>
          </cell>
          <cell r="J428">
            <v>12422.16</v>
          </cell>
          <cell r="K428">
            <v>0</v>
          </cell>
        </row>
        <row r="439">
          <cell r="F439">
            <v>43813</v>
          </cell>
          <cell r="G439">
            <v>43813</v>
          </cell>
          <cell r="H439">
            <v>0</v>
          </cell>
          <cell r="I439">
            <v>0</v>
          </cell>
          <cell r="J439">
            <v>43813</v>
          </cell>
          <cell r="K439">
            <v>43813</v>
          </cell>
        </row>
        <row r="443">
          <cell r="F443">
            <v>1436685</v>
          </cell>
          <cell r="G443">
            <v>0</v>
          </cell>
          <cell r="H443">
            <v>0</v>
          </cell>
          <cell r="I443">
            <v>0</v>
          </cell>
          <cell r="J443">
            <v>1436685</v>
          </cell>
          <cell r="K443">
            <v>0</v>
          </cell>
        </row>
        <row r="445">
          <cell r="F445">
            <v>2372315</v>
          </cell>
          <cell r="G445">
            <v>0</v>
          </cell>
          <cell r="H445">
            <v>0</v>
          </cell>
          <cell r="I445">
            <v>0</v>
          </cell>
          <cell r="J445">
            <v>2372315</v>
          </cell>
          <cell r="K445">
            <v>0</v>
          </cell>
        </row>
        <row r="452">
          <cell r="F452">
            <v>11982778.050000001</v>
          </cell>
          <cell r="G452">
            <v>11982778.050000001</v>
          </cell>
          <cell r="H452">
            <v>0</v>
          </cell>
          <cell r="J452">
            <v>11982778.050000001</v>
          </cell>
          <cell r="K452">
            <v>11982778.050000001</v>
          </cell>
        </row>
        <row r="454">
          <cell r="F454">
            <v>1941739.17</v>
          </cell>
          <cell r="G454">
            <v>0</v>
          </cell>
          <cell r="H454">
            <v>0</v>
          </cell>
          <cell r="I454">
            <v>0</v>
          </cell>
          <cell r="J454">
            <v>1941739.17</v>
          </cell>
          <cell r="K454">
            <v>0</v>
          </cell>
        </row>
        <row r="456">
          <cell r="F456">
            <v>770000</v>
          </cell>
          <cell r="G456">
            <v>0</v>
          </cell>
          <cell r="H456">
            <v>0</v>
          </cell>
          <cell r="I456">
            <v>0</v>
          </cell>
          <cell r="J456">
            <v>770000</v>
          </cell>
          <cell r="K456">
            <v>0</v>
          </cell>
        </row>
        <row r="458">
          <cell r="F458">
            <v>18186775.819999997</v>
          </cell>
          <cell r="G458">
            <v>0</v>
          </cell>
          <cell r="H458">
            <v>0</v>
          </cell>
          <cell r="I458">
            <v>0</v>
          </cell>
          <cell r="J458">
            <v>18186775.819999997</v>
          </cell>
          <cell r="K458">
            <v>0</v>
          </cell>
        </row>
        <row r="461">
          <cell r="F461">
            <v>4736691</v>
          </cell>
          <cell r="G461">
            <v>0</v>
          </cell>
          <cell r="H461">
            <v>1000000</v>
          </cell>
          <cell r="I461">
            <v>0</v>
          </cell>
          <cell r="J461">
            <v>5736691</v>
          </cell>
          <cell r="K461">
            <v>0</v>
          </cell>
        </row>
        <row r="463">
          <cell r="F463">
            <v>32126.79</v>
          </cell>
          <cell r="G463">
            <v>0</v>
          </cell>
          <cell r="H463">
            <v>0</v>
          </cell>
          <cell r="I463">
            <v>0</v>
          </cell>
          <cell r="J463">
            <v>32126.79</v>
          </cell>
          <cell r="K463">
            <v>0</v>
          </cell>
        </row>
        <row r="467">
          <cell r="F467">
            <v>2242759.44</v>
          </cell>
          <cell r="G467">
            <v>0</v>
          </cell>
          <cell r="H467">
            <v>0</v>
          </cell>
          <cell r="I467">
            <v>0</v>
          </cell>
          <cell r="J467">
            <v>2242759.44</v>
          </cell>
          <cell r="K467">
            <v>0</v>
          </cell>
        </row>
        <row r="468">
          <cell r="F468">
            <v>57650</v>
          </cell>
          <cell r="G468">
            <v>0</v>
          </cell>
          <cell r="H468">
            <v>0</v>
          </cell>
          <cell r="I468">
            <v>0</v>
          </cell>
          <cell r="J468">
            <v>57650</v>
          </cell>
          <cell r="K468">
            <v>0</v>
          </cell>
        </row>
        <row r="474">
          <cell r="F474">
            <v>22500</v>
          </cell>
          <cell r="G474">
            <v>0</v>
          </cell>
          <cell r="H474">
            <v>0</v>
          </cell>
          <cell r="I474">
            <v>0</v>
          </cell>
          <cell r="J474">
            <v>22500</v>
          </cell>
          <cell r="K474">
            <v>0</v>
          </cell>
        </row>
        <row r="476">
          <cell r="F476">
            <v>200000</v>
          </cell>
          <cell r="G476">
            <v>0</v>
          </cell>
          <cell r="H476">
            <v>0</v>
          </cell>
          <cell r="I476">
            <v>0</v>
          </cell>
          <cell r="J476">
            <v>200000</v>
          </cell>
          <cell r="K476">
            <v>0</v>
          </cell>
        </row>
        <row r="481">
          <cell r="F481">
            <v>5000000</v>
          </cell>
          <cell r="G481">
            <v>0</v>
          </cell>
          <cell r="H481">
            <v>0</v>
          </cell>
          <cell r="I481">
            <v>0</v>
          </cell>
          <cell r="J481">
            <v>5000000</v>
          </cell>
          <cell r="K481">
            <v>0</v>
          </cell>
        </row>
        <row r="485">
          <cell r="F485">
            <v>3190285.74</v>
          </cell>
          <cell r="G485">
            <v>0</v>
          </cell>
          <cell r="H485">
            <v>0</v>
          </cell>
          <cell r="I485">
            <v>0</v>
          </cell>
          <cell r="J485">
            <v>3190285.74</v>
          </cell>
          <cell r="K485">
            <v>0</v>
          </cell>
        </row>
        <row r="488">
          <cell r="F488">
            <v>125600</v>
          </cell>
          <cell r="G488">
            <v>0</v>
          </cell>
          <cell r="H488">
            <v>0</v>
          </cell>
          <cell r="I488">
            <v>0</v>
          </cell>
          <cell r="J488">
            <v>125600</v>
          </cell>
          <cell r="K488">
            <v>0</v>
          </cell>
        </row>
        <row r="491">
          <cell r="F491">
            <v>11391293.77</v>
          </cell>
          <cell r="G491">
            <v>0</v>
          </cell>
          <cell r="H491">
            <v>20000000</v>
          </cell>
          <cell r="I491">
            <v>0</v>
          </cell>
          <cell r="J491">
            <v>31391293.77</v>
          </cell>
          <cell r="K491">
            <v>0</v>
          </cell>
        </row>
        <row r="495">
          <cell r="F495">
            <v>12129000</v>
          </cell>
          <cell r="G495">
            <v>0</v>
          </cell>
          <cell r="H495">
            <v>973524.31</v>
          </cell>
          <cell r="I495">
            <v>0</v>
          </cell>
          <cell r="J495">
            <v>13102524.310000001</v>
          </cell>
          <cell r="K495">
            <v>0</v>
          </cell>
        </row>
        <row r="499">
          <cell r="F499">
            <v>675950.64</v>
          </cell>
          <cell r="G499">
            <v>0</v>
          </cell>
          <cell r="H499">
            <v>0</v>
          </cell>
          <cell r="I499">
            <v>0</v>
          </cell>
          <cell r="J499">
            <v>675950.64</v>
          </cell>
          <cell r="K499">
            <v>0</v>
          </cell>
        </row>
        <row r="500">
          <cell r="F500">
            <v>101185.36</v>
          </cell>
          <cell r="G500">
            <v>0</v>
          </cell>
          <cell r="H500">
            <v>0</v>
          </cell>
          <cell r="I500">
            <v>0</v>
          </cell>
          <cell r="J500">
            <v>101185.36</v>
          </cell>
          <cell r="K500">
            <v>0</v>
          </cell>
        </row>
        <row r="508">
          <cell r="F508">
            <v>7859284.7000000002</v>
          </cell>
          <cell r="G508">
            <v>0</v>
          </cell>
          <cell r="H508">
            <v>0</v>
          </cell>
          <cell r="I508">
            <v>0</v>
          </cell>
          <cell r="J508">
            <v>7859284.7000000002</v>
          </cell>
          <cell r="K508">
            <v>0</v>
          </cell>
        </row>
        <row r="510">
          <cell r="F510">
            <v>3822446.78</v>
          </cell>
          <cell r="G510">
            <v>0</v>
          </cell>
          <cell r="H510">
            <v>0</v>
          </cell>
          <cell r="I510">
            <v>0</v>
          </cell>
          <cell r="J510">
            <v>3822446.78</v>
          </cell>
          <cell r="K510">
            <v>0</v>
          </cell>
        </row>
        <row r="512">
          <cell r="F512">
            <v>130028</v>
          </cell>
          <cell r="G512">
            <v>0</v>
          </cell>
          <cell r="H512">
            <v>0</v>
          </cell>
          <cell r="I512">
            <v>0</v>
          </cell>
          <cell r="J512">
            <v>130028</v>
          </cell>
          <cell r="K512">
            <v>0</v>
          </cell>
        </row>
        <row r="515">
          <cell r="F515">
            <v>2809604.37</v>
          </cell>
          <cell r="G515">
            <v>0</v>
          </cell>
          <cell r="H515">
            <v>0</v>
          </cell>
          <cell r="I515">
            <v>0</v>
          </cell>
          <cell r="J515">
            <v>2809604.37</v>
          </cell>
          <cell r="K515">
            <v>0</v>
          </cell>
        </row>
        <row r="521">
          <cell r="F521">
            <v>9350324.4100000001</v>
          </cell>
          <cell r="G521">
            <v>0</v>
          </cell>
          <cell r="H521">
            <v>0</v>
          </cell>
          <cell r="I521">
            <v>0</v>
          </cell>
          <cell r="J521">
            <v>9350324.4100000001</v>
          </cell>
          <cell r="K521">
            <v>0</v>
          </cell>
        </row>
        <row r="523">
          <cell r="F523">
            <v>512880.25</v>
          </cell>
          <cell r="G523">
            <v>0</v>
          </cell>
          <cell r="H523">
            <v>0</v>
          </cell>
          <cell r="I523">
            <v>0</v>
          </cell>
          <cell r="J523">
            <v>512880.25</v>
          </cell>
          <cell r="K523">
            <v>0</v>
          </cell>
        </row>
        <row r="527">
          <cell r="F527">
            <v>793339.75</v>
          </cell>
          <cell r="G527">
            <v>0</v>
          </cell>
          <cell r="H527">
            <v>0</v>
          </cell>
          <cell r="I527">
            <v>0</v>
          </cell>
          <cell r="J527">
            <v>793339.75</v>
          </cell>
          <cell r="K527">
            <v>0</v>
          </cell>
        </row>
        <row r="530">
          <cell r="F530">
            <v>157640.04</v>
          </cell>
          <cell r="G530">
            <v>0</v>
          </cell>
          <cell r="H530">
            <v>0</v>
          </cell>
          <cell r="I530">
            <v>0</v>
          </cell>
          <cell r="J530">
            <v>157640.04</v>
          </cell>
          <cell r="K530">
            <v>0</v>
          </cell>
        </row>
        <row r="535">
          <cell r="F535">
            <v>420999</v>
          </cell>
          <cell r="G535">
            <v>0</v>
          </cell>
          <cell r="H535">
            <v>0</v>
          </cell>
          <cell r="I535">
            <v>0</v>
          </cell>
          <cell r="J535">
            <v>420999</v>
          </cell>
          <cell r="K535">
            <v>0</v>
          </cell>
        </row>
        <row r="537">
          <cell r="F537">
            <v>1440000</v>
          </cell>
          <cell r="G537">
            <v>0</v>
          </cell>
          <cell r="H537">
            <v>0</v>
          </cell>
          <cell r="J537">
            <v>1440000</v>
          </cell>
        </row>
        <row r="539">
          <cell r="F539">
            <v>0</v>
          </cell>
          <cell r="G539">
            <v>0</v>
          </cell>
          <cell r="H539">
            <v>200000</v>
          </cell>
          <cell r="I539">
            <v>0</v>
          </cell>
          <cell r="J539">
            <v>200000</v>
          </cell>
          <cell r="K539">
            <v>0</v>
          </cell>
        </row>
        <row r="541">
          <cell r="I541">
            <v>0</v>
          </cell>
          <cell r="K541">
            <v>0</v>
          </cell>
        </row>
        <row r="546">
          <cell r="F546">
            <v>508041.07</v>
          </cell>
          <cell r="G546">
            <v>0</v>
          </cell>
          <cell r="H546">
            <v>0</v>
          </cell>
          <cell r="I546">
            <v>0</v>
          </cell>
          <cell r="J546">
            <v>508041.07</v>
          </cell>
          <cell r="K546">
            <v>0</v>
          </cell>
        </row>
        <row r="548">
          <cell r="F548">
            <v>2373650.58</v>
          </cell>
          <cell r="G548">
            <v>0</v>
          </cell>
          <cell r="H548">
            <v>1200000</v>
          </cell>
          <cell r="I548">
            <v>0</v>
          </cell>
          <cell r="J548">
            <v>3573650.58</v>
          </cell>
          <cell r="K548">
            <v>0</v>
          </cell>
        </row>
        <row r="551">
          <cell r="F551">
            <v>101863</v>
          </cell>
          <cell r="G551">
            <v>0</v>
          </cell>
          <cell r="H551">
            <v>0</v>
          </cell>
          <cell r="I551">
            <v>0</v>
          </cell>
          <cell r="J551">
            <v>101863</v>
          </cell>
          <cell r="K551">
            <v>0</v>
          </cell>
        </row>
        <row r="555">
          <cell r="F555">
            <v>3043989</v>
          </cell>
          <cell r="G555">
            <v>0</v>
          </cell>
          <cell r="H555">
            <v>0</v>
          </cell>
          <cell r="I555">
            <v>0</v>
          </cell>
          <cell r="J555">
            <v>3043989</v>
          </cell>
          <cell r="K555">
            <v>0</v>
          </cell>
        </row>
        <row r="557">
          <cell r="F557">
            <v>894701.07</v>
          </cell>
          <cell r="G557">
            <v>0</v>
          </cell>
          <cell r="H557">
            <v>0</v>
          </cell>
          <cell r="I557">
            <v>0</v>
          </cell>
          <cell r="J557">
            <v>894701.07</v>
          </cell>
          <cell r="K557">
            <v>0</v>
          </cell>
        </row>
        <row r="559">
          <cell r="F559">
            <v>305203.93</v>
          </cell>
          <cell r="G559">
            <v>0</v>
          </cell>
          <cell r="H559">
            <v>0</v>
          </cell>
          <cell r="I559">
            <v>0</v>
          </cell>
          <cell r="J559">
            <v>305203.93</v>
          </cell>
          <cell r="K559">
            <v>0</v>
          </cell>
        </row>
        <row r="561">
          <cell r="F561">
            <v>1785057</v>
          </cell>
          <cell r="G561">
            <v>0</v>
          </cell>
          <cell r="H561">
            <v>0</v>
          </cell>
          <cell r="I561">
            <v>0</v>
          </cell>
          <cell r="J561">
            <v>1785057</v>
          </cell>
          <cell r="K561">
            <v>0</v>
          </cell>
        </row>
        <row r="563">
          <cell r="F563">
            <v>16329745</v>
          </cell>
          <cell r="G563">
            <v>0</v>
          </cell>
          <cell r="H563">
            <v>0</v>
          </cell>
          <cell r="I563">
            <v>0</v>
          </cell>
          <cell r="J563">
            <v>16329745</v>
          </cell>
          <cell r="K563">
            <v>0</v>
          </cell>
        </row>
        <row r="579">
          <cell r="F579">
            <v>1974597.49</v>
          </cell>
          <cell r="G579">
            <v>1974597.49</v>
          </cell>
          <cell r="H579">
            <v>0</v>
          </cell>
          <cell r="I579">
            <v>0</v>
          </cell>
          <cell r="J579">
            <v>1974597.49</v>
          </cell>
          <cell r="K579">
            <v>1974597.49</v>
          </cell>
        </row>
        <row r="581">
          <cell r="F581">
            <v>3040751.07</v>
          </cell>
          <cell r="G581">
            <v>0</v>
          </cell>
          <cell r="H581">
            <v>0</v>
          </cell>
          <cell r="I581">
            <v>0</v>
          </cell>
          <cell r="J581">
            <v>3040751.07</v>
          </cell>
          <cell r="K581">
            <v>0</v>
          </cell>
        </row>
        <row r="587">
          <cell r="F587">
            <v>1125241.5900000001</v>
          </cell>
          <cell r="G587">
            <v>0</v>
          </cell>
          <cell r="H587">
            <v>0</v>
          </cell>
          <cell r="I587">
            <v>0</v>
          </cell>
          <cell r="J587">
            <v>1125241.5900000001</v>
          </cell>
          <cell r="K587">
            <v>0</v>
          </cell>
        </row>
        <row r="590">
          <cell r="F590">
            <v>886665.62</v>
          </cell>
          <cell r="G590">
            <v>0</v>
          </cell>
          <cell r="H590">
            <v>0</v>
          </cell>
          <cell r="I590">
            <v>0</v>
          </cell>
          <cell r="J590">
            <v>886665.62</v>
          </cell>
          <cell r="K590">
            <v>0</v>
          </cell>
        </row>
        <row r="594">
          <cell r="F594">
            <v>40550598.760000005</v>
          </cell>
          <cell r="G594">
            <v>25830731.41</v>
          </cell>
          <cell r="H594">
            <v>0</v>
          </cell>
          <cell r="I594">
            <v>0</v>
          </cell>
          <cell r="J594">
            <v>40550598.760000005</v>
          </cell>
          <cell r="K594">
            <v>25830731.41</v>
          </cell>
        </row>
        <row r="606">
          <cell r="F606">
            <v>300000</v>
          </cell>
          <cell r="G606">
            <v>0</v>
          </cell>
          <cell r="H606">
            <v>0</v>
          </cell>
          <cell r="I606">
            <v>0</v>
          </cell>
          <cell r="J606">
            <v>300000</v>
          </cell>
          <cell r="K606">
            <v>0</v>
          </cell>
        </row>
        <row r="612">
          <cell r="F612">
            <v>400000</v>
          </cell>
          <cell r="G612">
            <v>0</v>
          </cell>
          <cell r="H612">
            <v>0</v>
          </cell>
          <cell r="I612">
            <v>0</v>
          </cell>
          <cell r="J612">
            <v>400000</v>
          </cell>
          <cell r="K612">
            <v>0</v>
          </cell>
        </row>
        <row r="614">
          <cell r="F614">
            <v>23396183.539999999</v>
          </cell>
          <cell r="G614">
            <v>0</v>
          </cell>
          <cell r="H614">
            <v>1180</v>
          </cell>
          <cell r="I614">
            <v>0</v>
          </cell>
          <cell r="J614">
            <v>23397363.539999999</v>
          </cell>
          <cell r="K614">
            <v>0</v>
          </cell>
        </row>
        <row r="615">
          <cell r="F615">
            <v>2583837.69</v>
          </cell>
          <cell r="G615">
            <v>0</v>
          </cell>
          <cell r="H615">
            <v>-1180</v>
          </cell>
          <cell r="I615">
            <v>0</v>
          </cell>
          <cell r="J615">
            <v>2582657.69</v>
          </cell>
          <cell r="K615">
            <v>0</v>
          </cell>
        </row>
        <row r="616">
          <cell r="F616">
            <v>2143198.27</v>
          </cell>
          <cell r="G616">
            <v>0</v>
          </cell>
          <cell r="H616">
            <v>437446</v>
          </cell>
          <cell r="I616">
            <v>0</v>
          </cell>
          <cell r="J616">
            <v>2580644.27</v>
          </cell>
          <cell r="K616">
            <v>0</v>
          </cell>
        </row>
        <row r="619">
          <cell r="F619">
            <v>145146.91</v>
          </cell>
          <cell r="G619">
            <v>0</v>
          </cell>
          <cell r="H619">
            <v>0</v>
          </cell>
          <cell r="I619">
            <v>0</v>
          </cell>
          <cell r="J619">
            <v>145146.91</v>
          </cell>
          <cell r="K619">
            <v>0</v>
          </cell>
        </row>
        <row r="626">
          <cell r="F626">
            <v>700000</v>
          </cell>
          <cell r="G626">
            <v>0</v>
          </cell>
          <cell r="H626">
            <v>0</v>
          </cell>
          <cell r="I626">
            <v>0</v>
          </cell>
          <cell r="J626">
            <v>700000</v>
          </cell>
          <cell r="K626">
            <v>0</v>
          </cell>
        </row>
        <row r="640">
          <cell r="F640">
            <v>10000000</v>
          </cell>
          <cell r="G640">
            <v>0</v>
          </cell>
          <cell r="H640">
            <v>3019936.2</v>
          </cell>
          <cell r="I640">
            <v>0</v>
          </cell>
          <cell r="J640">
            <v>13019936.199999999</v>
          </cell>
          <cell r="K640">
            <v>0</v>
          </cell>
        </row>
        <row r="642">
          <cell r="F642">
            <v>21945883.690000001</v>
          </cell>
          <cell r="G642">
            <v>21945883.690000001</v>
          </cell>
          <cell r="H642">
            <v>4280400</v>
          </cell>
          <cell r="I642">
            <v>4280400</v>
          </cell>
          <cell r="J642">
            <v>26226283.690000001</v>
          </cell>
          <cell r="K642">
            <v>26226283.690000001</v>
          </cell>
        </row>
        <row r="644">
          <cell r="F644">
            <v>413263200</v>
          </cell>
          <cell r="G644">
            <v>413263200</v>
          </cell>
          <cell r="H644">
            <v>18923100</v>
          </cell>
          <cell r="I644">
            <v>18923100</v>
          </cell>
          <cell r="J644">
            <v>432186300</v>
          </cell>
          <cell r="K644">
            <v>432186300</v>
          </cell>
        </row>
        <row r="646">
          <cell r="F646">
            <v>173414680.91999999</v>
          </cell>
          <cell r="G646">
            <v>0</v>
          </cell>
          <cell r="H646">
            <v>-4510624</v>
          </cell>
          <cell r="I646">
            <v>0</v>
          </cell>
          <cell r="J646">
            <v>168904056.91999999</v>
          </cell>
          <cell r="K646">
            <v>0</v>
          </cell>
        </row>
        <row r="654">
          <cell r="F654">
            <v>12506053.029999999</v>
          </cell>
          <cell r="G654">
            <v>0</v>
          </cell>
          <cell r="H654">
            <v>2439224</v>
          </cell>
          <cell r="I654">
            <v>0</v>
          </cell>
          <cell r="J654">
            <v>14945277.029999999</v>
          </cell>
          <cell r="K654">
            <v>0</v>
          </cell>
        </row>
        <row r="657">
          <cell r="F657">
            <v>100000</v>
          </cell>
          <cell r="G657">
            <v>0</v>
          </cell>
          <cell r="H657">
            <v>0</v>
          </cell>
          <cell r="I657">
            <v>0</v>
          </cell>
          <cell r="J657">
            <v>100000</v>
          </cell>
          <cell r="K657">
            <v>0</v>
          </cell>
        </row>
        <row r="660">
          <cell r="F660">
            <v>28026800</v>
          </cell>
          <cell r="G660">
            <v>28026800</v>
          </cell>
          <cell r="H660">
            <v>0</v>
          </cell>
          <cell r="I660">
            <v>0</v>
          </cell>
          <cell r="J660">
            <v>28026800</v>
          </cell>
          <cell r="K660">
            <v>28026800</v>
          </cell>
        </row>
        <row r="664">
          <cell r="F664">
            <v>21471316.170000002</v>
          </cell>
          <cell r="G664">
            <v>0</v>
          </cell>
          <cell r="H664">
            <v>0</v>
          </cell>
          <cell r="I664">
            <v>0</v>
          </cell>
          <cell r="J664">
            <v>21471316.170000002</v>
          </cell>
          <cell r="K664">
            <v>0</v>
          </cell>
        </row>
        <row r="667">
          <cell r="F667">
            <v>59126399.999999993</v>
          </cell>
          <cell r="G667">
            <v>45335600</v>
          </cell>
          <cell r="H667">
            <v>0</v>
          </cell>
          <cell r="I667">
            <v>0</v>
          </cell>
          <cell r="J667">
            <v>59126399.999999993</v>
          </cell>
          <cell r="K667">
            <v>45335600</v>
          </cell>
        </row>
        <row r="673">
          <cell r="F673">
            <v>5000000</v>
          </cell>
          <cell r="G673">
            <v>0</v>
          </cell>
          <cell r="H673">
            <v>2067586.82</v>
          </cell>
          <cell r="I673">
            <v>0</v>
          </cell>
          <cell r="J673">
            <v>7067586.8200000003</v>
          </cell>
          <cell r="K673">
            <v>0</v>
          </cell>
        </row>
        <row r="677">
          <cell r="F677">
            <v>492420400</v>
          </cell>
          <cell r="G677">
            <v>492420400</v>
          </cell>
          <cell r="H677">
            <v>9780000</v>
          </cell>
          <cell r="I677">
            <v>9780000</v>
          </cell>
          <cell r="J677">
            <v>502200400</v>
          </cell>
          <cell r="K677">
            <v>502200400</v>
          </cell>
        </row>
        <row r="681">
          <cell r="F681">
            <v>17224577.41</v>
          </cell>
          <cell r="G681">
            <v>0</v>
          </cell>
          <cell r="H681">
            <v>1725005.99</v>
          </cell>
          <cell r="I681">
            <v>0</v>
          </cell>
          <cell r="J681">
            <v>18949583.399999999</v>
          </cell>
          <cell r="K681">
            <v>0</v>
          </cell>
        </row>
        <row r="683">
          <cell r="F683">
            <v>58722786.270000003</v>
          </cell>
          <cell r="G683">
            <v>0</v>
          </cell>
          <cell r="H683">
            <v>3609048.76</v>
          </cell>
          <cell r="I683">
            <v>0</v>
          </cell>
          <cell r="J683">
            <v>62331835.030000001</v>
          </cell>
          <cell r="K683">
            <v>0</v>
          </cell>
        </row>
        <row r="685">
          <cell r="F685">
            <v>29823323.039999999</v>
          </cell>
          <cell r="G685">
            <v>0</v>
          </cell>
          <cell r="H685">
            <v>-5054054.75</v>
          </cell>
          <cell r="I685">
            <v>0</v>
          </cell>
          <cell r="J685">
            <v>24769268.289999999</v>
          </cell>
          <cell r="K685">
            <v>0</v>
          </cell>
        </row>
        <row r="687">
          <cell r="F687">
            <v>850000</v>
          </cell>
          <cell r="G687">
            <v>0</v>
          </cell>
          <cell r="H687">
            <v>0</v>
          </cell>
          <cell r="I687">
            <v>0</v>
          </cell>
          <cell r="J687">
            <v>850000</v>
          </cell>
          <cell r="K687">
            <v>0</v>
          </cell>
        </row>
        <row r="694">
          <cell r="F694">
            <v>100000</v>
          </cell>
          <cell r="G694">
            <v>0</v>
          </cell>
          <cell r="H694">
            <v>0</v>
          </cell>
          <cell r="I694">
            <v>0</v>
          </cell>
          <cell r="J694">
            <v>100000</v>
          </cell>
          <cell r="K694">
            <v>0</v>
          </cell>
        </row>
        <row r="701">
          <cell r="F701">
            <v>2520200</v>
          </cell>
          <cell r="G701">
            <v>2520200</v>
          </cell>
          <cell r="H701">
            <v>0</v>
          </cell>
          <cell r="I701">
            <v>0</v>
          </cell>
          <cell r="J701">
            <v>2520200</v>
          </cell>
          <cell r="K701">
            <v>2520200</v>
          </cell>
        </row>
        <row r="705">
          <cell r="F705">
            <v>1604513.58</v>
          </cell>
          <cell r="G705">
            <v>0</v>
          </cell>
          <cell r="H705">
            <v>0</v>
          </cell>
          <cell r="I705">
            <v>0</v>
          </cell>
          <cell r="J705">
            <v>1604513.58</v>
          </cell>
          <cell r="K705">
            <v>0</v>
          </cell>
        </row>
        <row r="710">
          <cell r="F710">
            <v>385905910.14999998</v>
          </cell>
          <cell r="G710">
            <v>340682400</v>
          </cell>
          <cell r="H710">
            <v>0</v>
          </cell>
          <cell r="I710">
            <v>0</v>
          </cell>
          <cell r="J710">
            <v>385905910.14999998</v>
          </cell>
          <cell r="K710">
            <v>340682400</v>
          </cell>
        </row>
        <row r="714">
          <cell r="F714">
            <v>2069200</v>
          </cell>
          <cell r="G714">
            <v>2069200</v>
          </cell>
          <cell r="H714">
            <v>0</v>
          </cell>
          <cell r="I714">
            <v>0</v>
          </cell>
          <cell r="J714">
            <v>2069200</v>
          </cell>
          <cell r="K714">
            <v>2069200</v>
          </cell>
        </row>
        <row r="716">
          <cell r="F716">
            <v>27336200</v>
          </cell>
          <cell r="G716">
            <v>27336200</v>
          </cell>
          <cell r="H716">
            <v>1394700</v>
          </cell>
          <cell r="I716">
            <v>1394700</v>
          </cell>
          <cell r="J716">
            <v>28730900</v>
          </cell>
          <cell r="K716">
            <v>28730900</v>
          </cell>
        </row>
        <row r="718">
          <cell r="F718">
            <v>4031739</v>
          </cell>
          <cell r="G718">
            <v>0</v>
          </cell>
          <cell r="H718">
            <v>0</v>
          </cell>
          <cell r="I718">
            <v>0</v>
          </cell>
          <cell r="J718">
            <v>4031739</v>
          </cell>
          <cell r="K718">
            <v>0</v>
          </cell>
        </row>
        <row r="726">
          <cell r="F726">
            <v>1598631.41</v>
          </cell>
          <cell r="G726">
            <v>1018328.21</v>
          </cell>
          <cell r="H726">
            <v>0</v>
          </cell>
          <cell r="I726">
            <v>0</v>
          </cell>
          <cell r="J726">
            <v>1598631.41</v>
          </cell>
          <cell r="K726">
            <v>1018328.21</v>
          </cell>
        </row>
        <row r="731">
          <cell r="F731">
            <v>109843.2</v>
          </cell>
          <cell r="G731">
            <v>0</v>
          </cell>
          <cell r="H731">
            <v>0</v>
          </cell>
          <cell r="I731">
            <v>0</v>
          </cell>
          <cell r="J731">
            <v>109843.2</v>
          </cell>
          <cell r="K731">
            <v>0</v>
          </cell>
        </row>
        <row r="736">
          <cell r="F736">
            <v>1400000</v>
          </cell>
          <cell r="G736">
            <v>0</v>
          </cell>
          <cell r="H736">
            <v>217542.21</v>
          </cell>
          <cell r="I736">
            <v>0</v>
          </cell>
          <cell r="J736">
            <v>1617542.21</v>
          </cell>
          <cell r="K736">
            <v>0</v>
          </cell>
        </row>
        <row r="738">
          <cell r="F738">
            <v>5310032</v>
          </cell>
          <cell r="G738">
            <v>5310032</v>
          </cell>
          <cell r="H738">
            <v>0</v>
          </cell>
          <cell r="I738">
            <v>0</v>
          </cell>
          <cell r="J738">
            <v>5310032</v>
          </cell>
          <cell r="K738">
            <v>5310032</v>
          </cell>
        </row>
        <row r="740">
          <cell r="F740">
            <v>102505707.83</v>
          </cell>
          <cell r="G740">
            <v>0</v>
          </cell>
          <cell r="H740">
            <v>-2209000</v>
          </cell>
          <cell r="I740">
            <v>0</v>
          </cell>
          <cell r="J740">
            <v>100296707.83</v>
          </cell>
          <cell r="K740">
            <v>0</v>
          </cell>
        </row>
        <row r="742">
          <cell r="F742">
            <v>8244057</v>
          </cell>
          <cell r="G742">
            <v>0</v>
          </cell>
          <cell r="H742">
            <v>-100420.92999999993</v>
          </cell>
          <cell r="I742">
            <v>0</v>
          </cell>
          <cell r="J742">
            <v>8143636.0700000003</v>
          </cell>
          <cell r="K742">
            <v>0</v>
          </cell>
        </row>
        <row r="744">
          <cell r="F744">
            <v>9251753.5399999991</v>
          </cell>
          <cell r="G744">
            <v>0</v>
          </cell>
          <cell r="H744">
            <v>-159600.06</v>
          </cell>
          <cell r="I744">
            <v>0</v>
          </cell>
          <cell r="J744">
            <v>9092153.4799999986</v>
          </cell>
          <cell r="K744">
            <v>0</v>
          </cell>
        </row>
        <row r="746">
          <cell r="F746">
            <v>9019324.6099999994</v>
          </cell>
          <cell r="G746">
            <v>0</v>
          </cell>
          <cell r="H746">
            <v>-1119979.01</v>
          </cell>
          <cell r="I746">
            <v>0</v>
          </cell>
          <cell r="J746">
            <v>7899345.5999999996</v>
          </cell>
          <cell r="K746">
            <v>0</v>
          </cell>
        </row>
        <row r="750">
          <cell r="F750">
            <v>3025968</v>
          </cell>
          <cell r="G750">
            <v>0</v>
          </cell>
          <cell r="H750">
            <v>0</v>
          </cell>
          <cell r="I750">
            <v>0</v>
          </cell>
          <cell r="J750">
            <v>3025968</v>
          </cell>
          <cell r="K750">
            <v>0</v>
          </cell>
        </row>
        <row r="753">
          <cell r="F753">
            <v>300000</v>
          </cell>
          <cell r="G753">
            <v>0</v>
          </cell>
          <cell r="H753">
            <v>0</v>
          </cell>
          <cell r="I753">
            <v>0</v>
          </cell>
          <cell r="J753">
            <v>300000</v>
          </cell>
          <cell r="K753">
            <v>0</v>
          </cell>
        </row>
        <row r="758">
          <cell r="F758">
            <v>1731000</v>
          </cell>
          <cell r="G758">
            <v>0</v>
          </cell>
          <cell r="H758">
            <v>-504421.12</v>
          </cell>
          <cell r="I758">
            <v>0</v>
          </cell>
          <cell r="J758">
            <v>1226578.8799999999</v>
          </cell>
          <cell r="K758">
            <v>0</v>
          </cell>
        </row>
        <row r="760">
          <cell r="F760">
            <v>4100232.91</v>
          </cell>
          <cell r="G760">
            <v>4100232.91</v>
          </cell>
          <cell r="H760">
            <v>0</v>
          </cell>
          <cell r="I760">
            <v>0</v>
          </cell>
          <cell r="J760">
            <v>4100232.91</v>
          </cell>
          <cell r="K760">
            <v>4100232.91</v>
          </cell>
        </row>
        <row r="762">
          <cell r="F762">
            <v>85603491.959999993</v>
          </cell>
          <cell r="G762">
            <v>0</v>
          </cell>
          <cell r="H762">
            <v>0</v>
          </cell>
          <cell r="I762">
            <v>0</v>
          </cell>
          <cell r="J762">
            <v>85603491.959999993</v>
          </cell>
          <cell r="K762">
            <v>0</v>
          </cell>
        </row>
        <row r="764">
          <cell r="F764">
            <v>5218092</v>
          </cell>
          <cell r="G764">
            <v>0</v>
          </cell>
          <cell r="H764">
            <v>0</v>
          </cell>
          <cell r="I764">
            <v>0</v>
          </cell>
          <cell r="J764">
            <v>5218092</v>
          </cell>
          <cell r="K764">
            <v>0</v>
          </cell>
        </row>
        <row r="766">
          <cell r="F766">
            <v>5215200</v>
          </cell>
          <cell r="G766">
            <v>0</v>
          </cell>
          <cell r="H766">
            <v>0</v>
          </cell>
          <cell r="I766">
            <v>0</v>
          </cell>
          <cell r="J766">
            <v>5215200</v>
          </cell>
          <cell r="K766">
            <v>0</v>
          </cell>
        </row>
        <row r="768">
          <cell r="F768">
            <v>4929347.37</v>
          </cell>
          <cell r="G768">
            <v>0</v>
          </cell>
          <cell r="H768">
            <v>120000</v>
          </cell>
          <cell r="I768">
            <v>0</v>
          </cell>
          <cell r="J768">
            <v>5049347.37</v>
          </cell>
          <cell r="K768">
            <v>0</v>
          </cell>
        </row>
        <row r="770">
          <cell r="F770">
            <v>2336553.4500000002</v>
          </cell>
          <cell r="G770">
            <v>0</v>
          </cell>
          <cell r="H770">
            <v>0</v>
          </cell>
          <cell r="I770">
            <v>0</v>
          </cell>
          <cell r="J770">
            <v>2336553.4500000002</v>
          </cell>
          <cell r="K770">
            <v>0</v>
          </cell>
        </row>
        <row r="781">
          <cell r="F781">
            <v>74350</v>
          </cell>
          <cell r="G781">
            <v>0</v>
          </cell>
          <cell r="H781">
            <v>0</v>
          </cell>
          <cell r="I781">
            <v>0</v>
          </cell>
          <cell r="J781">
            <v>74350</v>
          </cell>
          <cell r="K781">
            <v>0</v>
          </cell>
        </row>
        <row r="782">
          <cell r="F782">
            <v>425650</v>
          </cell>
          <cell r="G782">
            <v>0</v>
          </cell>
          <cell r="H782">
            <v>0</v>
          </cell>
          <cell r="I782">
            <v>0</v>
          </cell>
          <cell r="J782">
            <v>425650</v>
          </cell>
          <cell r="K782">
            <v>0</v>
          </cell>
        </row>
        <row r="787">
          <cell r="F787">
            <v>300000</v>
          </cell>
          <cell r="G787">
            <v>0</v>
          </cell>
          <cell r="H787">
            <v>0</v>
          </cell>
          <cell r="I787">
            <v>0</v>
          </cell>
          <cell r="J787">
            <v>300000</v>
          </cell>
          <cell r="K787">
            <v>0</v>
          </cell>
        </row>
        <row r="792">
          <cell r="F792">
            <v>2122717</v>
          </cell>
          <cell r="G792">
            <v>2122717</v>
          </cell>
          <cell r="H792">
            <v>0</v>
          </cell>
          <cell r="I792">
            <v>0</v>
          </cell>
          <cell r="J792">
            <v>2122717</v>
          </cell>
          <cell r="K792">
            <v>2122717</v>
          </cell>
        </row>
        <row r="794">
          <cell r="F794">
            <v>713119.65</v>
          </cell>
          <cell r="G794">
            <v>0</v>
          </cell>
          <cell r="H794">
            <v>0</v>
          </cell>
          <cell r="I794">
            <v>0</v>
          </cell>
          <cell r="J794">
            <v>713119.65</v>
          </cell>
          <cell r="K794">
            <v>0</v>
          </cell>
        </row>
        <row r="796">
          <cell r="F796">
            <v>3330000</v>
          </cell>
          <cell r="G796">
            <v>0</v>
          </cell>
          <cell r="H796">
            <v>0</v>
          </cell>
          <cell r="I796">
            <v>0</v>
          </cell>
          <cell r="J796">
            <v>3330000</v>
          </cell>
          <cell r="K796">
            <v>0</v>
          </cell>
        </row>
        <row r="800">
          <cell r="F800">
            <v>20000</v>
          </cell>
          <cell r="G800">
            <v>0</v>
          </cell>
          <cell r="H800">
            <v>0</v>
          </cell>
          <cell r="I800">
            <v>0</v>
          </cell>
          <cell r="J800">
            <v>20000</v>
          </cell>
          <cell r="K800">
            <v>0</v>
          </cell>
        </row>
        <row r="802">
          <cell r="F802">
            <v>450000</v>
          </cell>
          <cell r="G802">
            <v>0</v>
          </cell>
          <cell r="H802">
            <v>0</v>
          </cell>
          <cell r="I802">
            <v>0</v>
          </cell>
          <cell r="J802">
            <v>450000</v>
          </cell>
          <cell r="K802">
            <v>0</v>
          </cell>
        </row>
        <row r="804">
          <cell r="F804">
            <v>1209648.78</v>
          </cell>
          <cell r="G804">
            <v>0</v>
          </cell>
          <cell r="H804">
            <v>0</v>
          </cell>
          <cell r="I804">
            <v>0</v>
          </cell>
          <cell r="J804">
            <v>1209648.78</v>
          </cell>
          <cell r="K804">
            <v>0</v>
          </cell>
        </row>
        <row r="808">
          <cell r="F808">
            <v>2512640</v>
          </cell>
          <cell r="G808">
            <v>0</v>
          </cell>
          <cell r="H808">
            <v>0</v>
          </cell>
          <cell r="I808">
            <v>0</v>
          </cell>
          <cell r="J808">
            <v>2512640</v>
          </cell>
          <cell r="K808">
            <v>0</v>
          </cell>
        </row>
        <row r="810">
          <cell r="F810">
            <v>93740</v>
          </cell>
          <cell r="G810">
            <v>0</v>
          </cell>
          <cell r="H810">
            <v>0</v>
          </cell>
          <cell r="I810">
            <v>0</v>
          </cell>
          <cell r="J810">
            <v>93740</v>
          </cell>
          <cell r="K810">
            <v>0</v>
          </cell>
        </row>
        <row r="812">
          <cell r="F812">
            <v>53760.160000000003</v>
          </cell>
          <cell r="G812">
            <v>0</v>
          </cell>
          <cell r="H812">
            <v>0</v>
          </cell>
          <cell r="I812">
            <v>0</v>
          </cell>
          <cell r="J812">
            <v>53760.160000000003</v>
          </cell>
          <cell r="K812">
            <v>0</v>
          </cell>
        </row>
        <row r="820">
          <cell r="F820">
            <v>290000</v>
          </cell>
          <cell r="G820">
            <v>0</v>
          </cell>
          <cell r="H820">
            <v>0</v>
          </cell>
          <cell r="I820">
            <v>0</v>
          </cell>
          <cell r="J820">
            <v>290000</v>
          </cell>
          <cell r="K820">
            <v>0</v>
          </cell>
        </row>
        <row r="824">
          <cell r="F824">
            <v>2534000</v>
          </cell>
          <cell r="G824">
            <v>0</v>
          </cell>
          <cell r="H824">
            <v>0</v>
          </cell>
          <cell r="I824">
            <v>0</v>
          </cell>
          <cell r="J824">
            <v>2534000</v>
          </cell>
          <cell r="K824">
            <v>0</v>
          </cell>
        </row>
        <row r="826">
          <cell r="F826">
            <v>866000</v>
          </cell>
          <cell r="G826">
            <v>0</v>
          </cell>
          <cell r="H826">
            <v>0</v>
          </cell>
          <cell r="I826">
            <v>0</v>
          </cell>
          <cell r="J826">
            <v>866000</v>
          </cell>
          <cell r="K826">
            <v>0</v>
          </cell>
        </row>
        <row r="828">
          <cell r="F828">
            <v>75700</v>
          </cell>
          <cell r="G828">
            <v>0</v>
          </cell>
          <cell r="H828">
            <v>0</v>
          </cell>
          <cell r="I828">
            <v>0</v>
          </cell>
          <cell r="J828">
            <v>75700</v>
          </cell>
          <cell r="K828">
            <v>0</v>
          </cell>
        </row>
        <row r="833">
          <cell r="F833">
            <v>717000</v>
          </cell>
          <cell r="G833">
            <v>0</v>
          </cell>
          <cell r="H833">
            <v>32000</v>
          </cell>
          <cell r="I833">
            <v>0</v>
          </cell>
          <cell r="J833">
            <v>749000</v>
          </cell>
          <cell r="K833">
            <v>0</v>
          </cell>
        </row>
        <row r="835">
          <cell r="F835">
            <v>37805844.439999998</v>
          </cell>
          <cell r="G835">
            <v>0</v>
          </cell>
          <cell r="H835">
            <v>0</v>
          </cell>
          <cell r="I835">
            <v>0</v>
          </cell>
          <cell r="J835">
            <v>37805844.439999998</v>
          </cell>
          <cell r="K835">
            <v>0</v>
          </cell>
        </row>
        <row r="837">
          <cell r="F837">
            <v>323320.67</v>
          </cell>
          <cell r="G837">
            <v>0</v>
          </cell>
          <cell r="H837">
            <v>0</v>
          </cell>
          <cell r="I837">
            <v>0</v>
          </cell>
          <cell r="J837">
            <v>323320.67</v>
          </cell>
          <cell r="K837">
            <v>0</v>
          </cell>
        </row>
        <row r="839">
          <cell r="F839">
            <v>378164.85</v>
          </cell>
          <cell r="G839">
            <v>0</v>
          </cell>
          <cell r="H839">
            <v>0</v>
          </cell>
          <cell r="I839">
            <v>0</v>
          </cell>
          <cell r="J839">
            <v>378164.85</v>
          </cell>
          <cell r="K839">
            <v>0</v>
          </cell>
        </row>
        <row r="841">
          <cell r="F841">
            <v>2001658.64</v>
          </cell>
          <cell r="G841">
            <v>0</v>
          </cell>
          <cell r="H841">
            <v>0</v>
          </cell>
          <cell r="I841">
            <v>0</v>
          </cell>
          <cell r="J841">
            <v>2001658.64</v>
          </cell>
          <cell r="K841">
            <v>0</v>
          </cell>
        </row>
        <row r="843">
          <cell r="F843">
            <v>1000000</v>
          </cell>
          <cell r="G843">
            <v>0</v>
          </cell>
          <cell r="H843">
            <v>0</v>
          </cell>
          <cell r="I843">
            <v>0</v>
          </cell>
          <cell r="J843">
            <v>1000000</v>
          </cell>
          <cell r="K843">
            <v>0</v>
          </cell>
        </row>
        <row r="846">
          <cell r="F846">
            <v>261000</v>
          </cell>
          <cell r="G846">
            <v>0</v>
          </cell>
          <cell r="H846">
            <v>285000</v>
          </cell>
          <cell r="I846">
            <v>0</v>
          </cell>
          <cell r="J846">
            <v>546000</v>
          </cell>
          <cell r="K846">
            <v>0</v>
          </cell>
        </row>
        <row r="848">
          <cell r="F848">
            <v>16065856.800000001</v>
          </cell>
          <cell r="G848">
            <v>0</v>
          </cell>
          <cell r="H848">
            <v>0</v>
          </cell>
          <cell r="I848">
            <v>0</v>
          </cell>
          <cell r="J848">
            <v>16065856.800000001</v>
          </cell>
          <cell r="K848">
            <v>0</v>
          </cell>
        </row>
        <row r="850">
          <cell r="F850">
            <v>255800</v>
          </cell>
          <cell r="G850">
            <v>0</v>
          </cell>
          <cell r="H850">
            <v>21696.68</v>
          </cell>
          <cell r="I850">
            <v>0</v>
          </cell>
          <cell r="J850">
            <v>277496.68</v>
          </cell>
          <cell r="K850">
            <v>0</v>
          </cell>
        </row>
        <row r="852">
          <cell r="F852">
            <v>431761.82</v>
          </cell>
          <cell r="G852">
            <v>0</v>
          </cell>
          <cell r="H852">
            <v>95856.87</v>
          </cell>
          <cell r="I852">
            <v>0</v>
          </cell>
          <cell r="J852">
            <v>527618.68999999994</v>
          </cell>
          <cell r="K852">
            <v>0</v>
          </cell>
        </row>
        <row r="854">
          <cell r="F854">
            <v>2571335.38</v>
          </cell>
          <cell r="G854">
            <v>0</v>
          </cell>
          <cell r="H854">
            <v>-217553.55</v>
          </cell>
          <cell r="I854">
            <v>0</v>
          </cell>
          <cell r="J854">
            <v>2353781.83</v>
          </cell>
          <cell r="K854">
            <v>0</v>
          </cell>
        </row>
        <row r="857">
          <cell r="F857">
            <v>122000</v>
          </cell>
          <cell r="G857">
            <v>0</v>
          </cell>
          <cell r="H857">
            <v>0</v>
          </cell>
          <cell r="I857">
            <v>0</v>
          </cell>
          <cell r="J857">
            <v>122000</v>
          </cell>
          <cell r="K857">
            <v>0</v>
          </cell>
        </row>
        <row r="859">
          <cell r="F859">
            <v>13357139</v>
          </cell>
          <cell r="G859">
            <v>0</v>
          </cell>
          <cell r="H859">
            <v>0</v>
          </cell>
          <cell r="I859">
            <v>0</v>
          </cell>
          <cell r="J859">
            <v>13357139</v>
          </cell>
          <cell r="K859">
            <v>0</v>
          </cell>
        </row>
        <row r="861">
          <cell r="F861">
            <v>812862.29</v>
          </cell>
          <cell r="G861">
            <v>0</v>
          </cell>
          <cell r="H861">
            <v>0</v>
          </cell>
          <cell r="I861">
            <v>0</v>
          </cell>
          <cell r="J861">
            <v>812862.29</v>
          </cell>
          <cell r="K861">
            <v>0</v>
          </cell>
        </row>
        <row r="863">
          <cell r="F863">
            <v>1957163.49</v>
          </cell>
          <cell r="G863">
            <v>0</v>
          </cell>
          <cell r="H863">
            <v>13127.21</v>
          </cell>
          <cell r="I863">
            <v>0</v>
          </cell>
          <cell r="J863">
            <v>1970290.7</v>
          </cell>
          <cell r="K863">
            <v>0</v>
          </cell>
        </row>
        <row r="865">
          <cell r="F865">
            <v>600125.4</v>
          </cell>
          <cell r="G865">
            <v>0</v>
          </cell>
          <cell r="H865">
            <v>-13127.21</v>
          </cell>
          <cell r="I865">
            <v>0</v>
          </cell>
          <cell r="J865">
            <v>586998.19000000006</v>
          </cell>
          <cell r="K865">
            <v>0</v>
          </cell>
        </row>
        <row r="869">
          <cell r="F869">
            <v>500000</v>
          </cell>
          <cell r="G869">
            <v>0</v>
          </cell>
          <cell r="H869">
            <v>31000</v>
          </cell>
          <cell r="I869">
            <v>0</v>
          </cell>
          <cell r="J869">
            <v>531000</v>
          </cell>
          <cell r="K869">
            <v>0</v>
          </cell>
        </row>
        <row r="871">
          <cell r="F871">
            <v>8297190</v>
          </cell>
          <cell r="G871">
            <v>0</v>
          </cell>
          <cell r="H871">
            <v>0</v>
          </cell>
          <cell r="I871">
            <v>0</v>
          </cell>
          <cell r="J871">
            <v>8297190</v>
          </cell>
          <cell r="K871">
            <v>0</v>
          </cell>
        </row>
        <row r="873">
          <cell r="F873">
            <v>69300</v>
          </cell>
          <cell r="G873">
            <v>0</v>
          </cell>
          <cell r="H873">
            <v>0</v>
          </cell>
          <cell r="I873">
            <v>0</v>
          </cell>
          <cell r="J873">
            <v>69300</v>
          </cell>
          <cell r="K873">
            <v>0</v>
          </cell>
        </row>
        <row r="875">
          <cell r="F875">
            <v>220500</v>
          </cell>
          <cell r="G875">
            <v>0</v>
          </cell>
          <cell r="H875">
            <v>167500</v>
          </cell>
          <cell r="I875">
            <v>0</v>
          </cell>
          <cell r="J875">
            <v>388000</v>
          </cell>
          <cell r="K875">
            <v>0</v>
          </cell>
        </row>
        <row r="877">
          <cell r="F877">
            <v>950010</v>
          </cell>
          <cell r="G877">
            <v>0</v>
          </cell>
          <cell r="H877">
            <v>-167500</v>
          </cell>
          <cell r="I877">
            <v>0</v>
          </cell>
          <cell r="J877">
            <v>782510</v>
          </cell>
          <cell r="K877">
            <v>0</v>
          </cell>
        </row>
        <row r="882">
          <cell r="F882">
            <v>153000</v>
          </cell>
          <cell r="G882">
            <v>0</v>
          </cell>
          <cell r="H882">
            <v>75000</v>
          </cell>
          <cell r="I882">
            <v>0</v>
          </cell>
          <cell r="J882">
            <v>228000</v>
          </cell>
          <cell r="K882">
            <v>0</v>
          </cell>
        </row>
        <row r="889">
          <cell r="F889">
            <v>274400</v>
          </cell>
          <cell r="G889">
            <v>0</v>
          </cell>
          <cell r="H889">
            <v>0</v>
          </cell>
          <cell r="I889">
            <v>0</v>
          </cell>
          <cell r="J889">
            <v>274400</v>
          </cell>
          <cell r="K889">
            <v>0</v>
          </cell>
        </row>
        <row r="891">
          <cell r="F891">
            <v>577700</v>
          </cell>
          <cell r="G891">
            <v>0</v>
          </cell>
          <cell r="H891">
            <v>0</v>
          </cell>
          <cell r="I891">
            <v>0</v>
          </cell>
          <cell r="J891">
            <v>577700</v>
          </cell>
          <cell r="K891">
            <v>0</v>
          </cell>
        </row>
        <row r="896">
          <cell r="F896">
            <v>800000</v>
          </cell>
          <cell r="G896">
            <v>0</v>
          </cell>
          <cell r="H896">
            <v>-54107.32</v>
          </cell>
          <cell r="I896">
            <v>0</v>
          </cell>
          <cell r="J896">
            <v>745892.68</v>
          </cell>
          <cell r="K896">
            <v>0</v>
          </cell>
        </row>
        <row r="898">
          <cell r="F898">
            <v>3123990.84</v>
          </cell>
          <cell r="G898">
            <v>3123990.84</v>
          </cell>
          <cell r="H898">
            <v>0</v>
          </cell>
          <cell r="I898">
            <v>0</v>
          </cell>
          <cell r="J898">
            <v>3123990.84</v>
          </cell>
          <cell r="K898">
            <v>3123990.84</v>
          </cell>
        </row>
        <row r="900">
          <cell r="F900">
            <v>52962145.359999999</v>
          </cell>
          <cell r="G900">
            <v>0</v>
          </cell>
          <cell r="H900">
            <v>0</v>
          </cell>
          <cell r="I900">
            <v>0</v>
          </cell>
          <cell r="J900">
            <v>52962145.359999999</v>
          </cell>
          <cell r="K900">
            <v>0</v>
          </cell>
        </row>
        <row r="902">
          <cell r="F902">
            <v>4295646</v>
          </cell>
          <cell r="G902">
            <v>0</v>
          </cell>
          <cell r="H902">
            <v>100000</v>
          </cell>
          <cell r="I902">
            <v>0</v>
          </cell>
          <cell r="J902">
            <v>4395646</v>
          </cell>
          <cell r="K902">
            <v>0</v>
          </cell>
        </row>
        <row r="904">
          <cell r="F904">
            <v>4207700</v>
          </cell>
          <cell r="G904">
            <v>0</v>
          </cell>
          <cell r="H904">
            <v>0</v>
          </cell>
          <cell r="I904">
            <v>0</v>
          </cell>
          <cell r="J904">
            <v>4207700</v>
          </cell>
          <cell r="K904">
            <v>0</v>
          </cell>
        </row>
        <row r="906">
          <cell r="F906">
            <v>2946985.04</v>
          </cell>
          <cell r="G906">
            <v>0</v>
          </cell>
          <cell r="H906">
            <v>498276.9</v>
          </cell>
          <cell r="I906">
            <v>0</v>
          </cell>
          <cell r="J906">
            <v>3445261.94</v>
          </cell>
          <cell r="K906">
            <v>0</v>
          </cell>
        </row>
        <row r="908">
          <cell r="F908">
            <v>586042.51</v>
          </cell>
          <cell r="G908">
            <v>36042.51</v>
          </cell>
          <cell r="H908">
            <v>0</v>
          </cell>
          <cell r="I908">
            <v>0</v>
          </cell>
          <cell r="J908">
            <v>586042.51</v>
          </cell>
          <cell r="K908">
            <v>36042.51</v>
          </cell>
        </row>
        <row r="912">
          <cell r="F912">
            <v>1780233.4</v>
          </cell>
          <cell r="G912">
            <v>0</v>
          </cell>
          <cell r="H912">
            <v>0</v>
          </cell>
          <cell r="I912">
            <v>0</v>
          </cell>
          <cell r="J912">
            <v>1780233.4</v>
          </cell>
          <cell r="K912">
            <v>0</v>
          </cell>
        </row>
        <row r="923">
          <cell r="F923">
            <v>1170000</v>
          </cell>
          <cell r="G923">
            <v>0</v>
          </cell>
          <cell r="H923">
            <v>-162253.26</v>
          </cell>
          <cell r="I923">
            <v>0</v>
          </cell>
          <cell r="J923">
            <v>1007746.74</v>
          </cell>
          <cell r="K923">
            <v>0</v>
          </cell>
        </row>
        <row r="925">
          <cell r="F925">
            <v>5147732.93</v>
          </cell>
          <cell r="G925">
            <v>5147732.93</v>
          </cell>
          <cell r="H925">
            <v>0</v>
          </cell>
          <cell r="I925">
            <v>0</v>
          </cell>
          <cell r="J925">
            <v>5147732.93</v>
          </cell>
          <cell r="K925">
            <v>5147732.93</v>
          </cell>
        </row>
        <row r="927">
          <cell r="F927">
            <v>67692996.599999994</v>
          </cell>
          <cell r="G927">
            <v>0</v>
          </cell>
          <cell r="H927">
            <v>0</v>
          </cell>
          <cell r="I927">
            <v>0</v>
          </cell>
          <cell r="J927">
            <v>67692996.599999994</v>
          </cell>
          <cell r="K927">
            <v>0</v>
          </cell>
        </row>
        <row r="929">
          <cell r="F929">
            <v>6404702</v>
          </cell>
          <cell r="G929">
            <v>0</v>
          </cell>
          <cell r="H929">
            <v>0</v>
          </cell>
          <cell r="I929">
            <v>0</v>
          </cell>
          <cell r="J929">
            <v>6404702</v>
          </cell>
          <cell r="K929">
            <v>0</v>
          </cell>
        </row>
        <row r="931">
          <cell r="F931">
            <v>6714300</v>
          </cell>
          <cell r="G931">
            <v>0</v>
          </cell>
          <cell r="H931">
            <v>0</v>
          </cell>
          <cell r="I931">
            <v>0</v>
          </cell>
          <cell r="J931">
            <v>6714300</v>
          </cell>
          <cell r="K931">
            <v>0</v>
          </cell>
        </row>
        <row r="933">
          <cell r="F933">
            <v>10809163</v>
          </cell>
          <cell r="G933">
            <v>0</v>
          </cell>
          <cell r="H933">
            <v>0</v>
          </cell>
          <cell r="I933">
            <v>0</v>
          </cell>
          <cell r="J933">
            <v>10809163</v>
          </cell>
          <cell r="K933">
            <v>0</v>
          </cell>
        </row>
        <row r="935">
          <cell r="F935">
            <v>3499000</v>
          </cell>
          <cell r="G935">
            <v>0</v>
          </cell>
          <cell r="H935">
            <v>-100000</v>
          </cell>
          <cell r="I935">
            <v>0</v>
          </cell>
          <cell r="J935">
            <v>3399000</v>
          </cell>
          <cell r="K935">
            <v>0</v>
          </cell>
        </row>
        <row r="937">
          <cell r="F937">
            <v>2933480.47</v>
          </cell>
          <cell r="G937">
            <v>0</v>
          </cell>
          <cell r="H937">
            <v>0</v>
          </cell>
          <cell r="I937">
            <v>0</v>
          </cell>
          <cell r="J937">
            <v>2933480.47</v>
          </cell>
          <cell r="K937">
            <v>0</v>
          </cell>
        </row>
        <row r="940">
          <cell r="F940">
            <v>0</v>
          </cell>
          <cell r="G940">
            <v>0</v>
          </cell>
          <cell r="H940">
            <v>100000</v>
          </cell>
          <cell r="I940">
            <v>0</v>
          </cell>
          <cell r="J940">
            <v>100000</v>
          </cell>
          <cell r="K940">
            <v>0</v>
          </cell>
        </row>
        <row r="942">
          <cell r="F942">
            <v>7000000</v>
          </cell>
          <cell r="G942">
            <v>0</v>
          </cell>
          <cell r="H942">
            <v>1194931</v>
          </cell>
          <cell r="I942">
            <v>0</v>
          </cell>
          <cell r="J942">
            <v>8194931</v>
          </cell>
          <cell r="K942">
            <v>0</v>
          </cell>
        </row>
        <row r="946">
          <cell r="F946">
            <v>290000</v>
          </cell>
          <cell r="G946">
            <v>0</v>
          </cell>
          <cell r="H946">
            <v>35541.919999999998</v>
          </cell>
          <cell r="I946">
            <v>0</v>
          </cell>
          <cell r="J946">
            <v>325541.92</v>
          </cell>
          <cell r="K946">
            <v>0</v>
          </cell>
        </row>
        <row r="948">
          <cell r="F948">
            <v>914136.03</v>
          </cell>
          <cell r="G948">
            <v>914136.03</v>
          </cell>
          <cell r="H948">
            <v>0</v>
          </cell>
          <cell r="I948">
            <v>0</v>
          </cell>
          <cell r="J948">
            <v>914136.03</v>
          </cell>
          <cell r="K948">
            <v>914136.03</v>
          </cell>
        </row>
        <row r="950">
          <cell r="F950">
            <v>13026360</v>
          </cell>
          <cell r="G950">
            <v>0</v>
          </cell>
          <cell r="H950">
            <v>0</v>
          </cell>
          <cell r="I950">
            <v>0</v>
          </cell>
          <cell r="J950">
            <v>13026360</v>
          </cell>
          <cell r="K950">
            <v>0</v>
          </cell>
        </row>
        <row r="952">
          <cell r="F952">
            <v>1778400</v>
          </cell>
          <cell r="G952">
            <v>0</v>
          </cell>
          <cell r="H952">
            <v>0</v>
          </cell>
          <cell r="I952">
            <v>0</v>
          </cell>
          <cell r="J952">
            <v>1778400</v>
          </cell>
          <cell r="K952">
            <v>0</v>
          </cell>
        </row>
        <row r="954">
          <cell r="F954">
            <v>1316900</v>
          </cell>
          <cell r="G954">
            <v>0</v>
          </cell>
          <cell r="H954">
            <v>0</v>
          </cell>
          <cell r="I954">
            <v>0</v>
          </cell>
          <cell r="J954">
            <v>1316900</v>
          </cell>
          <cell r="K954">
            <v>0</v>
          </cell>
        </row>
        <row r="956">
          <cell r="F956">
            <v>1347900</v>
          </cell>
          <cell r="G956">
            <v>0</v>
          </cell>
          <cell r="H956">
            <v>0</v>
          </cell>
          <cell r="I956">
            <v>0</v>
          </cell>
          <cell r="J956">
            <v>1347900</v>
          </cell>
          <cell r="K956">
            <v>0</v>
          </cell>
        </row>
        <row r="958">
          <cell r="F958">
            <v>1650000</v>
          </cell>
          <cell r="G958">
            <v>0</v>
          </cell>
          <cell r="H958">
            <v>0</v>
          </cell>
          <cell r="I958">
            <v>0</v>
          </cell>
          <cell r="J958">
            <v>1650000</v>
          </cell>
          <cell r="K958">
            <v>0</v>
          </cell>
        </row>
        <row r="960">
          <cell r="F960">
            <v>520928.37</v>
          </cell>
          <cell r="G960">
            <v>0</v>
          </cell>
          <cell r="H960">
            <v>0</v>
          </cell>
          <cell r="I960">
            <v>0</v>
          </cell>
          <cell r="J960">
            <v>520928.37</v>
          </cell>
          <cell r="K960">
            <v>0</v>
          </cell>
        </row>
        <row r="974">
          <cell r="F974">
            <v>72000</v>
          </cell>
          <cell r="G974">
            <v>0</v>
          </cell>
          <cell r="H974">
            <v>49000</v>
          </cell>
          <cell r="I974">
            <v>0</v>
          </cell>
          <cell r="J974">
            <v>121000</v>
          </cell>
          <cell r="K974">
            <v>0</v>
          </cell>
        </row>
        <row r="978">
          <cell r="F978">
            <v>9000</v>
          </cell>
          <cell r="G978">
            <v>0</v>
          </cell>
          <cell r="H978">
            <v>11000</v>
          </cell>
          <cell r="I978">
            <v>0</v>
          </cell>
          <cell r="J978">
            <v>20000</v>
          </cell>
          <cell r="K978">
            <v>0</v>
          </cell>
        </row>
        <row r="982">
          <cell r="F982">
            <v>1665860</v>
          </cell>
          <cell r="G982">
            <v>0</v>
          </cell>
          <cell r="H982">
            <v>0</v>
          </cell>
          <cell r="I982">
            <v>0</v>
          </cell>
          <cell r="J982">
            <v>1665860</v>
          </cell>
          <cell r="K982">
            <v>0</v>
          </cell>
        </row>
        <row r="986">
          <cell r="F986">
            <v>350000</v>
          </cell>
          <cell r="G986">
            <v>0</v>
          </cell>
          <cell r="H986">
            <v>-128795.35</v>
          </cell>
          <cell r="I986">
            <v>0</v>
          </cell>
          <cell r="J986">
            <v>221204.65</v>
          </cell>
          <cell r="K986">
            <v>0</v>
          </cell>
        </row>
        <row r="990">
          <cell r="F990">
            <v>16333778.630000001</v>
          </cell>
          <cell r="G990">
            <v>0</v>
          </cell>
          <cell r="H990">
            <v>0</v>
          </cell>
          <cell r="I990">
            <v>0</v>
          </cell>
          <cell r="J990">
            <v>16333778.630000001</v>
          </cell>
          <cell r="K990">
            <v>0</v>
          </cell>
        </row>
        <row r="992">
          <cell r="F992">
            <v>60000</v>
          </cell>
          <cell r="G992">
            <v>0</v>
          </cell>
          <cell r="H992">
            <v>0</v>
          </cell>
          <cell r="I992">
            <v>0</v>
          </cell>
          <cell r="J992">
            <v>60000</v>
          </cell>
          <cell r="K992">
            <v>0</v>
          </cell>
        </row>
        <row r="996">
          <cell r="F996">
            <v>1051700</v>
          </cell>
          <cell r="G996">
            <v>0</v>
          </cell>
          <cell r="H996">
            <v>0</v>
          </cell>
          <cell r="I996">
            <v>0</v>
          </cell>
          <cell r="J996">
            <v>1051700</v>
          </cell>
          <cell r="K996">
            <v>0</v>
          </cell>
        </row>
        <row r="1004">
          <cell r="F1004">
            <v>411000</v>
          </cell>
          <cell r="G1004">
            <v>0</v>
          </cell>
          <cell r="H1004">
            <v>-14241.77</v>
          </cell>
          <cell r="I1004">
            <v>0</v>
          </cell>
          <cell r="J1004">
            <v>396758.23</v>
          </cell>
          <cell r="K1004">
            <v>0</v>
          </cell>
        </row>
        <row r="1006">
          <cell r="F1006">
            <v>263443.59999999998</v>
          </cell>
          <cell r="G1006">
            <v>263443.59999999998</v>
          </cell>
          <cell r="H1006">
            <v>0</v>
          </cell>
          <cell r="I1006">
            <v>0</v>
          </cell>
          <cell r="J1006">
            <v>263443.59999999998</v>
          </cell>
          <cell r="K1006">
            <v>263443.59999999998</v>
          </cell>
        </row>
        <row r="1008">
          <cell r="F1008">
            <v>16860116.77</v>
          </cell>
          <cell r="G1008">
            <v>0</v>
          </cell>
          <cell r="H1008">
            <v>0</v>
          </cell>
          <cell r="I1008">
            <v>0</v>
          </cell>
          <cell r="J1008">
            <v>16860116.77</v>
          </cell>
          <cell r="K1008">
            <v>0</v>
          </cell>
        </row>
        <row r="1010">
          <cell r="F1010">
            <v>1271100</v>
          </cell>
          <cell r="G1010">
            <v>0</v>
          </cell>
          <cell r="H1010">
            <v>0</v>
          </cell>
          <cell r="I1010">
            <v>0</v>
          </cell>
          <cell r="J1010">
            <v>1271100</v>
          </cell>
          <cell r="K1010">
            <v>0</v>
          </cell>
        </row>
        <row r="1012">
          <cell r="F1012">
            <v>468300</v>
          </cell>
          <cell r="G1012">
            <v>0</v>
          </cell>
          <cell r="H1012">
            <v>0</v>
          </cell>
          <cell r="I1012">
            <v>0</v>
          </cell>
          <cell r="J1012">
            <v>468300</v>
          </cell>
          <cell r="K1012">
            <v>0</v>
          </cell>
        </row>
        <row r="1014">
          <cell r="F1014">
            <v>4334200</v>
          </cell>
          <cell r="G1014">
            <v>0</v>
          </cell>
          <cell r="H1014">
            <v>-120000</v>
          </cell>
          <cell r="I1014">
            <v>0</v>
          </cell>
          <cell r="J1014">
            <v>4214200</v>
          </cell>
          <cell r="K1014">
            <v>0</v>
          </cell>
        </row>
        <row r="1018">
          <cell r="F1018">
            <v>150125.63</v>
          </cell>
          <cell r="G1018">
            <v>0</v>
          </cell>
          <cell r="H1018">
            <v>0</v>
          </cell>
          <cell r="I1018">
            <v>0</v>
          </cell>
          <cell r="J1018">
            <v>150125.63</v>
          </cell>
          <cell r="K1018">
            <v>0</v>
          </cell>
        </row>
        <row r="1025">
          <cell r="F1025">
            <v>5519040</v>
          </cell>
          <cell r="G1025">
            <v>0</v>
          </cell>
          <cell r="H1025">
            <v>0</v>
          </cell>
          <cell r="I1025">
            <v>0</v>
          </cell>
          <cell r="J1025">
            <v>5519040</v>
          </cell>
          <cell r="K1025">
            <v>0</v>
          </cell>
        </row>
        <row r="1031">
          <cell r="F1031">
            <v>415500</v>
          </cell>
          <cell r="G1031">
            <v>415500</v>
          </cell>
          <cell r="H1031">
            <v>-8100</v>
          </cell>
          <cell r="I1031">
            <v>-8100</v>
          </cell>
          <cell r="J1031">
            <v>407400</v>
          </cell>
          <cell r="K1031">
            <v>407400</v>
          </cell>
        </row>
        <row r="1036">
          <cell r="F1036">
            <v>2057500</v>
          </cell>
          <cell r="G1036">
            <v>2057500</v>
          </cell>
          <cell r="H1036">
            <v>335500</v>
          </cell>
          <cell r="I1036">
            <v>335500</v>
          </cell>
          <cell r="J1036">
            <v>2393000</v>
          </cell>
          <cell r="K1036">
            <v>2393000</v>
          </cell>
        </row>
        <row r="1038">
          <cell r="F1038">
            <v>33800</v>
          </cell>
          <cell r="G1038">
            <v>33800</v>
          </cell>
          <cell r="H1038">
            <v>0</v>
          </cell>
          <cell r="I1038">
            <v>0</v>
          </cell>
          <cell r="J1038">
            <v>33800</v>
          </cell>
          <cell r="K1038">
            <v>33800</v>
          </cell>
        </row>
        <row r="1040">
          <cell r="F1040">
            <v>523400</v>
          </cell>
          <cell r="G1040">
            <v>523400</v>
          </cell>
          <cell r="H1040">
            <v>0</v>
          </cell>
          <cell r="I1040">
            <v>0</v>
          </cell>
          <cell r="J1040">
            <v>523400</v>
          </cell>
          <cell r="K1040">
            <v>523400</v>
          </cell>
        </row>
        <row r="1044">
          <cell r="F1044">
            <v>61900</v>
          </cell>
          <cell r="G1044">
            <v>61900</v>
          </cell>
          <cell r="H1044">
            <v>0</v>
          </cell>
          <cell r="I1044">
            <v>0</v>
          </cell>
          <cell r="J1044">
            <v>61900</v>
          </cell>
          <cell r="K1044">
            <v>61900</v>
          </cell>
        </row>
        <row r="1046">
          <cell r="F1046">
            <v>10908800</v>
          </cell>
          <cell r="G1046">
            <v>10908800</v>
          </cell>
          <cell r="H1046">
            <v>593700</v>
          </cell>
          <cell r="I1046">
            <v>593700</v>
          </cell>
          <cell r="J1046">
            <v>11502500</v>
          </cell>
          <cell r="K1046">
            <v>11502500</v>
          </cell>
        </row>
        <row r="1052">
          <cell r="F1052">
            <v>234194</v>
          </cell>
          <cell r="G1052">
            <v>234194</v>
          </cell>
          <cell r="H1052">
            <v>-1080</v>
          </cell>
          <cell r="I1052">
            <v>-1080</v>
          </cell>
          <cell r="J1052">
            <v>233114</v>
          </cell>
          <cell r="K1052">
            <v>233114</v>
          </cell>
        </row>
        <row r="1053">
          <cell r="F1053">
            <v>351306</v>
          </cell>
          <cell r="G1053">
            <v>351306</v>
          </cell>
          <cell r="H1053">
            <v>-1620</v>
          </cell>
          <cell r="I1053">
            <v>-1620</v>
          </cell>
          <cell r="J1053">
            <v>349686</v>
          </cell>
          <cell r="K1053">
            <v>349686</v>
          </cell>
        </row>
        <row r="1055">
          <cell r="F1055">
            <v>23418700</v>
          </cell>
          <cell r="G1055">
            <v>23418700</v>
          </cell>
          <cell r="H1055">
            <v>-108600</v>
          </cell>
          <cell r="I1055">
            <v>-108600</v>
          </cell>
          <cell r="J1055">
            <v>23310100</v>
          </cell>
          <cell r="K1055">
            <v>23310100</v>
          </cell>
        </row>
        <row r="1059">
          <cell r="F1059">
            <v>29165100</v>
          </cell>
          <cell r="G1059">
            <v>29165100</v>
          </cell>
          <cell r="H1059">
            <v>-3332600</v>
          </cell>
          <cell r="I1059">
            <v>-3332600</v>
          </cell>
          <cell r="J1059">
            <v>25832500</v>
          </cell>
          <cell r="K1059">
            <v>25832500</v>
          </cell>
        </row>
        <row r="1062">
          <cell r="F1062">
            <v>40200</v>
          </cell>
          <cell r="G1062">
            <v>40200</v>
          </cell>
          <cell r="H1062">
            <v>0</v>
          </cell>
          <cell r="I1062">
            <v>0</v>
          </cell>
          <cell r="J1062">
            <v>40200</v>
          </cell>
          <cell r="K1062">
            <v>40200</v>
          </cell>
        </row>
        <row r="1064">
          <cell r="F1064">
            <v>5988401.2699999996</v>
          </cell>
          <cell r="G1064">
            <v>5988401.2699999996</v>
          </cell>
          <cell r="H1064">
            <v>-64989</v>
          </cell>
          <cell r="I1064">
            <v>-64989</v>
          </cell>
          <cell r="J1064">
            <v>5923412.2699999996</v>
          </cell>
          <cell r="K1064">
            <v>5923412.2699999996</v>
          </cell>
        </row>
        <row r="1065">
          <cell r="F1065">
            <v>381598.72999999992</v>
          </cell>
          <cell r="G1065">
            <v>381598.72999999992</v>
          </cell>
          <cell r="H1065">
            <v>64989</v>
          </cell>
          <cell r="I1065">
            <v>64989</v>
          </cell>
          <cell r="J1065">
            <v>446587.72999999992</v>
          </cell>
          <cell r="K1065">
            <v>446587.72999999992</v>
          </cell>
        </row>
        <row r="1069">
          <cell r="F1069">
            <v>336700</v>
          </cell>
          <cell r="G1069">
            <v>336700</v>
          </cell>
          <cell r="H1069">
            <v>0</v>
          </cell>
          <cell r="I1069">
            <v>0</v>
          </cell>
          <cell r="J1069">
            <v>336700</v>
          </cell>
          <cell r="K1069">
            <v>336700</v>
          </cell>
        </row>
        <row r="1071">
          <cell r="F1071">
            <v>1731574.07</v>
          </cell>
          <cell r="G1071">
            <v>1731574.07</v>
          </cell>
          <cell r="H1071">
            <v>0</v>
          </cell>
          <cell r="I1071">
            <v>0</v>
          </cell>
          <cell r="J1071">
            <v>1731574.07</v>
          </cell>
          <cell r="K1071">
            <v>1731574.07</v>
          </cell>
        </row>
        <row r="1072">
          <cell r="F1072">
            <v>88425.93</v>
          </cell>
          <cell r="G1072">
            <v>88425.93</v>
          </cell>
          <cell r="H1072">
            <v>0</v>
          </cell>
          <cell r="I1072">
            <v>0</v>
          </cell>
          <cell r="J1072">
            <v>88425.93</v>
          </cell>
          <cell r="K1072">
            <v>88425.93</v>
          </cell>
        </row>
        <row r="1075">
          <cell r="F1075">
            <v>3637600</v>
          </cell>
          <cell r="G1075">
            <v>3637600</v>
          </cell>
          <cell r="H1075">
            <v>0</v>
          </cell>
          <cell r="I1075">
            <v>0</v>
          </cell>
          <cell r="J1075">
            <v>3637600</v>
          </cell>
          <cell r="K1075">
            <v>3637600</v>
          </cell>
        </row>
        <row r="1090">
          <cell r="F1090">
            <v>202658</v>
          </cell>
          <cell r="G1090">
            <v>0</v>
          </cell>
          <cell r="H1090">
            <v>0</v>
          </cell>
          <cell r="I1090">
            <v>0</v>
          </cell>
          <cell r="J1090">
            <v>202658</v>
          </cell>
          <cell r="K1090">
            <v>0</v>
          </cell>
        </row>
        <row r="1091">
          <cell r="F1091">
            <v>813000</v>
          </cell>
          <cell r="G1091">
            <v>0</v>
          </cell>
          <cell r="H1091">
            <v>0</v>
          </cell>
          <cell r="I1091">
            <v>0</v>
          </cell>
          <cell r="J1091">
            <v>813000</v>
          </cell>
          <cell r="K1091">
            <v>0</v>
          </cell>
        </row>
        <row r="1100">
          <cell r="F1100">
            <v>15600</v>
          </cell>
          <cell r="G1100">
            <v>0</v>
          </cell>
          <cell r="H1100">
            <v>0</v>
          </cell>
          <cell r="I1100">
            <v>0</v>
          </cell>
          <cell r="J1100">
            <v>15600</v>
          </cell>
          <cell r="K1100">
            <v>0</v>
          </cell>
        </row>
        <row r="1101">
          <cell r="F1101">
            <v>1384400</v>
          </cell>
          <cell r="G1101">
            <v>0</v>
          </cell>
          <cell r="H1101">
            <v>0</v>
          </cell>
          <cell r="I1101">
            <v>0</v>
          </cell>
          <cell r="J1101">
            <v>1384400</v>
          </cell>
          <cell r="K1101">
            <v>0</v>
          </cell>
        </row>
        <row r="1104">
          <cell r="F1104">
            <v>698280</v>
          </cell>
          <cell r="G1104">
            <v>698280</v>
          </cell>
          <cell r="H1104">
            <v>0</v>
          </cell>
          <cell r="I1104">
            <v>0</v>
          </cell>
          <cell r="J1104">
            <v>698280</v>
          </cell>
          <cell r="K1104">
            <v>698280</v>
          </cell>
        </row>
        <row r="1106">
          <cell r="F1106">
            <v>397920.95</v>
          </cell>
          <cell r="G1106">
            <v>0</v>
          </cell>
          <cell r="H1106">
            <v>0</v>
          </cell>
          <cell r="I1106">
            <v>0</v>
          </cell>
          <cell r="J1106">
            <v>397920.95</v>
          </cell>
          <cell r="K1106">
            <v>0</v>
          </cell>
        </row>
        <row r="1111">
          <cell r="F1111">
            <v>613700</v>
          </cell>
          <cell r="G1111">
            <v>0</v>
          </cell>
          <cell r="H1111">
            <v>0</v>
          </cell>
          <cell r="I1111">
            <v>0</v>
          </cell>
          <cell r="J1111">
            <v>613700</v>
          </cell>
          <cell r="K1111">
            <v>0</v>
          </cell>
        </row>
        <row r="1118">
          <cell r="F1118">
            <v>1396312.87</v>
          </cell>
          <cell r="G1118">
            <v>0</v>
          </cell>
          <cell r="H1118">
            <v>0</v>
          </cell>
          <cell r="I1118">
            <v>0</v>
          </cell>
          <cell r="J1118">
            <v>1396312.87</v>
          </cell>
          <cell r="K1118">
            <v>0</v>
          </cell>
        </row>
        <row r="1120">
          <cell r="F1120">
            <v>52086.12</v>
          </cell>
          <cell r="G1120">
            <v>0</v>
          </cell>
          <cell r="H1120">
            <v>0</v>
          </cell>
          <cell r="I1120">
            <v>0</v>
          </cell>
          <cell r="J1120">
            <v>52086.12</v>
          </cell>
          <cell r="K1120">
            <v>0</v>
          </cell>
        </row>
        <row r="1122">
          <cell r="F1122">
            <v>29864.32</v>
          </cell>
          <cell r="G1122">
            <v>0</v>
          </cell>
          <cell r="H1122">
            <v>0</v>
          </cell>
          <cell r="I1122">
            <v>0</v>
          </cell>
          <cell r="J1122">
            <v>29864.32</v>
          </cell>
          <cell r="K1122">
            <v>0</v>
          </cell>
        </row>
        <row r="1132">
          <cell r="F1132">
            <v>797200</v>
          </cell>
          <cell r="G1132">
            <v>0</v>
          </cell>
          <cell r="H1132">
            <v>0</v>
          </cell>
          <cell r="I1132">
            <v>0</v>
          </cell>
          <cell r="J1132">
            <v>797200</v>
          </cell>
          <cell r="K1132">
            <v>0</v>
          </cell>
        </row>
        <row r="1136">
          <cell r="F1136">
            <v>29160</v>
          </cell>
          <cell r="G1136">
            <v>0</v>
          </cell>
          <cell r="H1136">
            <v>0</v>
          </cell>
          <cell r="I1136">
            <v>0</v>
          </cell>
          <cell r="J1136">
            <v>29160</v>
          </cell>
          <cell r="K1136">
            <v>0</v>
          </cell>
        </row>
        <row r="1138">
          <cell r="F1138">
            <v>16720</v>
          </cell>
          <cell r="G1138">
            <v>0</v>
          </cell>
          <cell r="H1138">
            <v>0</v>
          </cell>
          <cell r="I1138">
            <v>0</v>
          </cell>
          <cell r="J1138">
            <v>16720</v>
          </cell>
          <cell r="K1138">
            <v>0</v>
          </cell>
        </row>
        <row r="1145">
          <cell r="F1145">
            <v>378000</v>
          </cell>
          <cell r="G1145">
            <v>0</v>
          </cell>
          <cell r="H1145">
            <v>0</v>
          </cell>
          <cell r="I1145">
            <v>0</v>
          </cell>
          <cell r="J1145">
            <v>378000</v>
          </cell>
          <cell r="K1145">
            <v>0</v>
          </cell>
        </row>
        <row r="1149">
          <cell r="F1149">
            <v>8710980</v>
          </cell>
          <cell r="G1149">
            <v>0</v>
          </cell>
          <cell r="H1149">
            <v>0</v>
          </cell>
          <cell r="I1149">
            <v>0</v>
          </cell>
          <cell r="J1149">
            <v>8710980</v>
          </cell>
          <cell r="K1149">
            <v>0</v>
          </cell>
        </row>
        <row r="1151">
          <cell r="F1151">
            <v>88102</v>
          </cell>
          <cell r="G1151">
            <v>0</v>
          </cell>
          <cell r="H1151">
            <v>-46032.639999999999</v>
          </cell>
          <cell r="I1151">
            <v>0</v>
          </cell>
          <cell r="J1151">
            <v>42069.36</v>
          </cell>
          <cell r="K1151">
            <v>0</v>
          </cell>
        </row>
        <row r="1153">
          <cell r="F1153">
            <v>186121</v>
          </cell>
          <cell r="G1153">
            <v>0</v>
          </cell>
          <cell r="H1153">
            <v>0</v>
          </cell>
          <cell r="I1153">
            <v>0</v>
          </cell>
          <cell r="J1153">
            <v>186121</v>
          </cell>
          <cell r="K1153">
            <v>0</v>
          </cell>
        </row>
        <row r="1155">
          <cell r="F1155">
            <v>808669</v>
          </cell>
          <cell r="G1155">
            <v>0</v>
          </cell>
          <cell r="H1155">
            <v>46032.639999999999</v>
          </cell>
          <cell r="I1155">
            <v>0</v>
          </cell>
          <cell r="J1155">
            <v>854701.64</v>
          </cell>
          <cell r="K1155">
            <v>0</v>
          </cell>
        </row>
      </sheetData>
      <sheetData sheetId="11">
        <row r="17">
          <cell r="F17">
            <v>2446615.23</v>
          </cell>
        </row>
      </sheetData>
      <sheetData sheetId="12">
        <row r="178">
          <cell r="G178">
            <v>30000</v>
          </cell>
          <cell r="K178">
            <v>30000</v>
          </cell>
          <cell r="L178">
            <v>0</v>
          </cell>
        </row>
        <row r="475">
          <cell r="G475">
            <v>17214692.940000001</v>
          </cell>
          <cell r="I475">
            <v>0</v>
          </cell>
          <cell r="K475">
            <v>17214692.940000001</v>
          </cell>
          <cell r="L475">
            <v>0</v>
          </cell>
        </row>
        <row r="535">
          <cell r="G535">
            <v>15897036.140000001</v>
          </cell>
          <cell r="I535">
            <v>-1433872.96</v>
          </cell>
          <cell r="K535">
            <v>14463163.18</v>
          </cell>
          <cell r="L535">
            <v>0</v>
          </cell>
        </row>
        <row r="537">
          <cell r="G537">
            <v>57185655.060000002</v>
          </cell>
          <cell r="I537">
            <v>299657.89</v>
          </cell>
          <cell r="K537">
            <v>57485312.950000003</v>
          </cell>
          <cell r="L537">
            <v>0</v>
          </cell>
        </row>
        <row r="539">
          <cell r="G539">
            <v>60322378.399999999</v>
          </cell>
          <cell r="I539">
            <v>2334215.0700000003</v>
          </cell>
          <cell r="K539">
            <v>62656593.469999999</v>
          </cell>
          <cell r="L539">
            <v>0</v>
          </cell>
        </row>
        <row r="653">
          <cell r="G653">
            <v>24300</v>
          </cell>
          <cell r="K653">
            <v>24300</v>
          </cell>
          <cell r="L653">
            <v>0</v>
          </cell>
        </row>
      </sheetData>
      <sheetData sheetId="13">
        <row r="318">
          <cell r="G318">
            <v>30000000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86"/>
  <sheetViews>
    <sheetView tabSelected="1" topLeftCell="A1237" zoomScale="90" zoomScaleNormal="90" workbookViewId="0">
      <selection activeCell="J199" sqref="J199:K199"/>
    </sheetView>
  </sheetViews>
  <sheetFormatPr defaultRowHeight="15" x14ac:dyDescent="0.25"/>
  <cols>
    <col min="1" max="1" width="46" style="2" customWidth="1"/>
    <col min="2" max="2" width="11.5703125" style="32" customWidth="1"/>
    <col min="3" max="3" width="7.7109375" style="32" customWidth="1"/>
    <col min="4" max="4" width="6.7109375" style="32" customWidth="1"/>
    <col min="5" max="5" width="5.42578125" style="32" customWidth="1"/>
    <col min="6" max="6" width="18.7109375" style="47" hidden="1" customWidth="1"/>
    <col min="7" max="7" width="17.85546875" style="47" hidden="1" customWidth="1"/>
    <col min="8" max="8" width="15.5703125" style="3" hidden="1" customWidth="1"/>
    <col min="9" max="9" width="14.5703125" style="3" hidden="1" customWidth="1"/>
    <col min="10" max="10" width="18.140625" style="3" customWidth="1"/>
    <col min="11" max="11" width="18.5703125" style="3" customWidth="1"/>
    <col min="12" max="12" width="26.5703125" customWidth="1"/>
    <col min="13" max="13" width="13.85546875" bestFit="1" customWidth="1"/>
  </cols>
  <sheetData>
    <row r="1" spans="1:13" x14ac:dyDescent="0.25">
      <c r="A1" s="50" t="s">
        <v>733</v>
      </c>
      <c r="B1" s="50"/>
      <c r="C1" s="50"/>
      <c r="D1" s="50"/>
      <c r="E1" s="50"/>
      <c r="F1" s="50"/>
      <c r="G1" s="50"/>
      <c r="H1" s="50"/>
      <c r="I1" s="50"/>
      <c r="J1" s="50"/>
      <c r="K1" s="50"/>
    </row>
    <row r="2" spans="1:13" x14ac:dyDescent="0.25">
      <c r="A2" s="51" t="s">
        <v>734</v>
      </c>
      <c r="B2" s="51"/>
      <c r="C2" s="51"/>
      <c r="D2" s="51"/>
      <c r="E2" s="51"/>
      <c r="F2" s="51"/>
      <c r="G2" s="51"/>
      <c r="H2" s="51"/>
      <c r="I2" s="51"/>
      <c r="J2" s="51"/>
      <c r="K2" s="51"/>
    </row>
    <row r="3" spans="1:13" ht="22.5" customHeight="1" x14ac:dyDescent="0.25">
      <c r="A3" s="52" t="s">
        <v>0</v>
      </c>
      <c r="B3" s="52"/>
      <c r="C3" s="52"/>
      <c r="D3" s="52"/>
      <c r="E3" s="52"/>
      <c r="F3" s="52"/>
      <c r="G3" s="52"/>
      <c r="H3" s="52"/>
      <c r="I3" s="52"/>
      <c r="J3" s="52"/>
      <c r="K3" s="52"/>
    </row>
    <row r="4" spans="1:13" s="2" customFormat="1" ht="54" customHeight="1" x14ac:dyDescent="0.2">
      <c r="A4" s="53" t="s">
        <v>1</v>
      </c>
      <c r="B4" s="53"/>
      <c r="C4" s="53"/>
      <c r="D4" s="53"/>
      <c r="E4" s="53"/>
      <c r="F4" s="53"/>
      <c r="G4" s="53"/>
      <c r="H4" s="53"/>
      <c r="I4" s="53"/>
      <c r="J4" s="53"/>
      <c r="K4" s="53"/>
      <c r="L4" s="1"/>
    </row>
    <row r="5" spans="1:13" x14ac:dyDescent="0.25">
      <c r="A5" s="54" t="s">
        <v>2</v>
      </c>
      <c r="B5" s="54"/>
      <c r="C5" s="54"/>
      <c r="D5" s="54"/>
      <c r="E5" s="54"/>
      <c r="F5" s="54"/>
      <c r="G5" s="54"/>
    </row>
    <row r="6" spans="1:13" ht="51" customHeight="1" x14ac:dyDescent="0.25">
      <c r="A6" s="55" t="s">
        <v>3</v>
      </c>
      <c r="B6" s="55"/>
      <c r="C6" s="55"/>
      <c r="D6" s="55"/>
      <c r="E6" s="55"/>
      <c r="F6" s="55"/>
      <c r="G6" s="55"/>
      <c r="H6" s="55"/>
      <c r="I6" s="55"/>
      <c r="J6" s="55"/>
      <c r="K6" s="55"/>
    </row>
    <row r="7" spans="1:13" x14ac:dyDescent="0.25">
      <c r="A7" s="4"/>
      <c r="B7" s="5"/>
      <c r="C7" s="5"/>
      <c r="D7" s="5"/>
      <c r="E7" s="5"/>
      <c r="F7" s="6"/>
      <c r="G7" s="6"/>
      <c r="I7" s="7"/>
    </row>
    <row r="8" spans="1:13" x14ac:dyDescent="0.25">
      <c r="A8" s="8" t="s">
        <v>2</v>
      </c>
      <c r="B8" s="5" t="s">
        <v>2</v>
      </c>
      <c r="C8" s="48"/>
      <c r="D8" s="48"/>
      <c r="E8" s="48"/>
      <c r="F8" s="48"/>
      <c r="G8" s="48"/>
      <c r="K8" s="7" t="s">
        <v>4</v>
      </c>
    </row>
    <row r="9" spans="1:13" s="14" customFormat="1" ht="60" customHeight="1" x14ac:dyDescent="0.25">
      <c r="A9" s="9" t="s">
        <v>5</v>
      </c>
      <c r="B9" s="10" t="s">
        <v>6</v>
      </c>
      <c r="C9" s="10" t="s">
        <v>7</v>
      </c>
      <c r="D9" s="10" t="s">
        <v>8</v>
      </c>
      <c r="E9" s="10" t="s">
        <v>9</v>
      </c>
      <c r="F9" s="11" t="s">
        <v>10</v>
      </c>
      <c r="G9" s="12" t="s">
        <v>11</v>
      </c>
      <c r="H9" s="13" t="s">
        <v>12</v>
      </c>
      <c r="I9" s="13" t="s">
        <v>12</v>
      </c>
      <c r="J9" s="11" t="s">
        <v>10</v>
      </c>
      <c r="K9" s="12" t="s">
        <v>11</v>
      </c>
    </row>
    <row r="10" spans="1:13" s="19" customFormat="1" ht="25.5" x14ac:dyDescent="0.25">
      <c r="A10" s="15" t="s">
        <v>13</v>
      </c>
      <c r="B10" s="10" t="s">
        <v>14</v>
      </c>
      <c r="C10" s="9"/>
      <c r="D10" s="16"/>
      <c r="E10" s="16"/>
      <c r="F10" s="17">
        <f t="shared" ref="F10:K10" si="0">F11+F20+F38+F44+F60+F73+F113+F94</f>
        <v>34448399.640000001</v>
      </c>
      <c r="G10" s="17">
        <f t="shared" si="0"/>
        <v>2689667.49</v>
      </c>
      <c r="H10" s="17">
        <f t="shared" si="0"/>
        <v>0</v>
      </c>
      <c r="I10" s="17">
        <f t="shared" si="0"/>
        <v>0</v>
      </c>
      <c r="J10" s="17">
        <f t="shared" si="0"/>
        <v>34448399.640000001</v>
      </c>
      <c r="K10" s="17">
        <f t="shared" si="0"/>
        <v>2689667.49</v>
      </c>
      <c r="L10" s="18"/>
      <c r="M10" s="18"/>
    </row>
    <row r="11" spans="1:13" x14ac:dyDescent="0.25">
      <c r="A11" s="20" t="s">
        <v>15</v>
      </c>
      <c r="B11" s="10" t="s">
        <v>16</v>
      </c>
      <c r="C11" s="9"/>
      <c r="D11" s="16"/>
      <c r="E11" s="16"/>
      <c r="F11" s="17">
        <f>F12</f>
        <v>500000</v>
      </c>
      <c r="G11" s="17">
        <f t="shared" ref="G11:K18" si="1">G12</f>
        <v>0</v>
      </c>
      <c r="H11" s="17">
        <f t="shared" si="1"/>
        <v>0</v>
      </c>
      <c r="I11" s="17">
        <f t="shared" si="1"/>
        <v>0</v>
      </c>
      <c r="J11" s="17">
        <f t="shared" si="1"/>
        <v>500000</v>
      </c>
      <c r="K11" s="17">
        <f t="shared" si="1"/>
        <v>0</v>
      </c>
      <c r="L11" s="18"/>
      <c r="M11" s="18"/>
    </row>
    <row r="12" spans="1:13" ht="38.25" x14ac:dyDescent="0.25">
      <c r="A12" s="20" t="s">
        <v>17</v>
      </c>
      <c r="B12" s="10" t="s">
        <v>18</v>
      </c>
      <c r="C12" s="9"/>
      <c r="D12" s="16"/>
      <c r="E12" s="16"/>
      <c r="F12" s="17">
        <f>F13</f>
        <v>500000</v>
      </c>
      <c r="G12" s="17">
        <f t="shared" si="1"/>
        <v>0</v>
      </c>
      <c r="H12" s="17">
        <f t="shared" si="1"/>
        <v>0</v>
      </c>
      <c r="I12" s="17">
        <f t="shared" si="1"/>
        <v>0</v>
      </c>
      <c r="J12" s="17">
        <f t="shared" si="1"/>
        <v>500000</v>
      </c>
      <c r="K12" s="17">
        <f t="shared" si="1"/>
        <v>0</v>
      </c>
      <c r="L12" s="18"/>
      <c r="M12" s="18"/>
    </row>
    <row r="13" spans="1:13" ht="25.5" x14ac:dyDescent="0.25">
      <c r="A13" s="21" t="s">
        <v>19</v>
      </c>
      <c r="B13" s="10" t="s">
        <v>20</v>
      </c>
      <c r="C13" s="9"/>
      <c r="D13" s="16"/>
      <c r="E13" s="16"/>
      <c r="F13" s="17">
        <f t="shared" ref="F13:K13" si="2">F17+F14</f>
        <v>500000</v>
      </c>
      <c r="G13" s="17">
        <f t="shared" si="2"/>
        <v>0</v>
      </c>
      <c r="H13" s="17">
        <f t="shared" si="2"/>
        <v>0</v>
      </c>
      <c r="I13" s="17">
        <f t="shared" si="2"/>
        <v>0</v>
      </c>
      <c r="J13" s="17">
        <f t="shared" si="2"/>
        <v>500000</v>
      </c>
      <c r="K13" s="17">
        <f t="shared" si="2"/>
        <v>0</v>
      </c>
      <c r="L13" s="18"/>
      <c r="M13" s="18"/>
    </row>
    <row r="14" spans="1:13" ht="63.75" x14ac:dyDescent="0.25">
      <c r="A14" s="20" t="s">
        <v>21</v>
      </c>
      <c r="B14" s="10" t="s">
        <v>20</v>
      </c>
      <c r="C14" s="9">
        <v>100</v>
      </c>
      <c r="D14" s="16"/>
      <c r="E14" s="16"/>
      <c r="F14" s="17">
        <f>F15</f>
        <v>74350</v>
      </c>
      <c r="G14" s="17">
        <f t="shared" ref="G14:K15" si="3">G15</f>
        <v>0</v>
      </c>
      <c r="H14" s="17">
        <f t="shared" si="3"/>
        <v>0</v>
      </c>
      <c r="I14" s="17">
        <f t="shared" si="3"/>
        <v>0</v>
      </c>
      <c r="J14" s="17">
        <f t="shared" si="3"/>
        <v>74350</v>
      </c>
      <c r="K14" s="17">
        <f t="shared" si="3"/>
        <v>0</v>
      </c>
      <c r="L14" s="18"/>
      <c r="M14" s="18"/>
    </row>
    <row r="15" spans="1:13" x14ac:dyDescent="0.25">
      <c r="A15" s="20" t="s">
        <v>22</v>
      </c>
      <c r="B15" s="10" t="s">
        <v>20</v>
      </c>
      <c r="C15" s="9">
        <v>100</v>
      </c>
      <c r="D15" s="16" t="s">
        <v>23</v>
      </c>
      <c r="E15" s="16"/>
      <c r="F15" s="17">
        <f>F16</f>
        <v>74350</v>
      </c>
      <c r="G15" s="17">
        <f t="shared" si="3"/>
        <v>0</v>
      </c>
      <c r="H15" s="17">
        <f t="shared" si="3"/>
        <v>0</v>
      </c>
      <c r="I15" s="17">
        <f t="shared" si="3"/>
        <v>0</v>
      </c>
      <c r="J15" s="17">
        <f t="shared" si="3"/>
        <v>74350</v>
      </c>
      <c r="K15" s="17">
        <f t="shared" si="3"/>
        <v>0</v>
      </c>
      <c r="L15" s="18"/>
      <c r="M15" s="18"/>
    </row>
    <row r="16" spans="1:13" x14ac:dyDescent="0.25">
      <c r="A16" s="20" t="s">
        <v>24</v>
      </c>
      <c r="B16" s="10" t="s">
        <v>20</v>
      </c>
      <c r="C16" s="9">
        <v>100</v>
      </c>
      <c r="D16" s="16" t="s">
        <v>23</v>
      </c>
      <c r="E16" s="16" t="s">
        <v>23</v>
      </c>
      <c r="F16" s="17">
        <f>'[1]8. разд '!F781</f>
        <v>74350</v>
      </c>
      <c r="G16" s="17">
        <f>'[1]8. разд '!G781</f>
        <v>0</v>
      </c>
      <c r="H16" s="17">
        <f>'[1]8. разд '!H781</f>
        <v>0</v>
      </c>
      <c r="I16" s="17">
        <f>'[1]8. разд '!I781</f>
        <v>0</v>
      </c>
      <c r="J16" s="17">
        <f>'[1]8. разд '!J781</f>
        <v>74350</v>
      </c>
      <c r="K16" s="17">
        <f>'[1]8. разд '!K781</f>
        <v>0</v>
      </c>
      <c r="L16" s="18"/>
      <c r="M16" s="18"/>
    </row>
    <row r="17" spans="1:13" ht="25.5" x14ac:dyDescent="0.25">
      <c r="A17" s="20" t="s">
        <v>25</v>
      </c>
      <c r="B17" s="10" t="s">
        <v>20</v>
      </c>
      <c r="C17" s="9">
        <v>200</v>
      </c>
      <c r="D17" s="16"/>
      <c r="E17" s="16"/>
      <c r="F17" s="17">
        <f>F18</f>
        <v>425650</v>
      </c>
      <c r="G17" s="17">
        <f t="shared" si="1"/>
        <v>0</v>
      </c>
      <c r="H17" s="17">
        <f t="shared" si="1"/>
        <v>0</v>
      </c>
      <c r="I17" s="17">
        <f t="shared" si="1"/>
        <v>0</v>
      </c>
      <c r="J17" s="17">
        <f t="shared" si="1"/>
        <v>425650</v>
      </c>
      <c r="K17" s="17">
        <f t="shared" si="1"/>
        <v>0</v>
      </c>
      <c r="L17" s="18"/>
      <c r="M17" s="18"/>
    </row>
    <row r="18" spans="1:13" x14ac:dyDescent="0.25">
      <c r="A18" s="20" t="s">
        <v>22</v>
      </c>
      <c r="B18" s="10" t="s">
        <v>20</v>
      </c>
      <c r="C18" s="9">
        <v>200</v>
      </c>
      <c r="D18" s="16" t="s">
        <v>23</v>
      </c>
      <c r="E18" s="16"/>
      <c r="F18" s="17">
        <f>F19</f>
        <v>425650</v>
      </c>
      <c r="G18" s="17">
        <f t="shared" si="1"/>
        <v>0</v>
      </c>
      <c r="H18" s="17">
        <f t="shared" si="1"/>
        <v>0</v>
      </c>
      <c r="I18" s="17">
        <f t="shared" si="1"/>
        <v>0</v>
      </c>
      <c r="J18" s="17">
        <f t="shared" si="1"/>
        <v>425650</v>
      </c>
      <c r="K18" s="17">
        <f t="shared" si="1"/>
        <v>0</v>
      </c>
      <c r="L18" s="18"/>
      <c r="M18" s="18"/>
    </row>
    <row r="19" spans="1:13" x14ac:dyDescent="0.25">
      <c r="A19" s="20" t="s">
        <v>24</v>
      </c>
      <c r="B19" s="10" t="s">
        <v>20</v>
      </c>
      <c r="C19" s="9">
        <v>200</v>
      </c>
      <c r="D19" s="16" t="s">
        <v>23</v>
      </c>
      <c r="E19" s="16" t="s">
        <v>23</v>
      </c>
      <c r="F19" s="17">
        <f>'[1]8. разд '!F782</f>
        <v>425650</v>
      </c>
      <c r="G19" s="17">
        <f>'[1]8. разд '!G782</f>
        <v>0</v>
      </c>
      <c r="H19" s="17">
        <f>'[1]8. разд '!H782</f>
        <v>0</v>
      </c>
      <c r="I19" s="17">
        <f>'[1]8. разд '!I782</f>
        <v>0</v>
      </c>
      <c r="J19" s="17">
        <f>'[1]8. разд '!J782</f>
        <v>425650</v>
      </c>
      <c r="K19" s="17">
        <f>'[1]8. разд '!K782</f>
        <v>0</v>
      </c>
      <c r="L19" s="18"/>
      <c r="M19" s="18"/>
    </row>
    <row r="20" spans="1:13" ht="38.25" x14ac:dyDescent="0.25">
      <c r="A20" s="20" t="s">
        <v>26</v>
      </c>
      <c r="B20" s="10" t="s">
        <v>27</v>
      </c>
      <c r="C20" s="9"/>
      <c r="D20" s="16"/>
      <c r="E20" s="16"/>
      <c r="F20" s="17">
        <f>F21+F29</f>
        <v>2496200.9500000002</v>
      </c>
      <c r="G20" s="17">
        <f t="shared" ref="G20:K20" si="4">G21+G29</f>
        <v>698280</v>
      </c>
      <c r="H20" s="17">
        <f t="shared" si="4"/>
        <v>0</v>
      </c>
      <c r="I20" s="17">
        <f t="shared" si="4"/>
        <v>0</v>
      </c>
      <c r="J20" s="17">
        <f t="shared" si="4"/>
        <v>2496200.9500000002</v>
      </c>
      <c r="K20" s="17">
        <f t="shared" si="4"/>
        <v>698280</v>
      </c>
      <c r="L20" s="18"/>
      <c r="M20" s="18"/>
    </row>
    <row r="21" spans="1:13" ht="38.25" x14ac:dyDescent="0.25">
      <c r="A21" s="20" t="s">
        <v>28</v>
      </c>
      <c r="B21" s="10" t="s">
        <v>29</v>
      </c>
      <c r="C21" s="9"/>
      <c r="D21" s="16"/>
      <c r="E21" s="16"/>
      <c r="F21" s="17">
        <f>F22</f>
        <v>1400000</v>
      </c>
      <c r="G21" s="17">
        <f t="shared" ref="G21:K32" si="5">G22</f>
        <v>0</v>
      </c>
      <c r="H21" s="17">
        <f t="shared" si="5"/>
        <v>0</v>
      </c>
      <c r="I21" s="17">
        <f t="shared" si="5"/>
        <v>0</v>
      </c>
      <c r="J21" s="17">
        <f t="shared" si="5"/>
        <v>1400000</v>
      </c>
      <c r="K21" s="17">
        <f t="shared" si="5"/>
        <v>0</v>
      </c>
      <c r="L21" s="18"/>
      <c r="M21" s="18"/>
    </row>
    <row r="22" spans="1:13" ht="25.5" x14ac:dyDescent="0.25">
      <c r="A22" s="21" t="s">
        <v>19</v>
      </c>
      <c r="B22" s="10" t="s">
        <v>30</v>
      </c>
      <c r="C22" s="9"/>
      <c r="D22" s="16"/>
      <c r="E22" s="16"/>
      <c r="F22" s="17">
        <f t="shared" ref="F22:K22" si="6">F26+F23</f>
        <v>1400000</v>
      </c>
      <c r="G22" s="17">
        <f t="shared" si="6"/>
        <v>0</v>
      </c>
      <c r="H22" s="17">
        <f t="shared" si="6"/>
        <v>0</v>
      </c>
      <c r="I22" s="17">
        <f t="shared" si="6"/>
        <v>0</v>
      </c>
      <c r="J22" s="17">
        <f t="shared" si="6"/>
        <v>1400000</v>
      </c>
      <c r="K22" s="17">
        <f t="shared" si="6"/>
        <v>0</v>
      </c>
      <c r="L22" s="18"/>
      <c r="M22" s="18"/>
    </row>
    <row r="23" spans="1:13" ht="63.75" x14ac:dyDescent="0.25">
      <c r="A23" s="20" t="s">
        <v>21</v>
      </c>
      <c r="B23" s="10" t="s">
        <v>30</v>
      </c>
      <c r="C23" s="9">
        <v>100</v>
      </c>
      <c r="D23" s="16"/>
      <c r="E23" s="16"/>
      <c r="F23" s="17">
        <f>F24</f>
        <v>15600</v>
      </c>
      <c r="G23" s="17">
        <f t="shared" ref="G23:K24" si="7">G24</f>
        <v>0</v>
      </c>
      <c r="H23" s="17">
        <f t="shared" si="7"/>
        <v>0</v>
      </c>
      <c r="I23" s="17">
        <f t="shared" si="7"/>
        <v>0</v>
      </c>
      <c r="J23" s="17">
        <f t="shared" si="7"/>
        <v>15600</v>
      </c>
      <c r="K23" s="17">
        <f t="shared" si="7"/>
        <v>0</v>
      </c>
      <c r="L23" s="18"/>
      <c r="M23" s="18"/>
    </row>
    <row r="24" spans="1:13" x14ac:dyDescent="0.25">
      <c r="A24" s="20" t="s">
        <v>31</v>
      </c>
      <c r="B24" s="10" t="s">
        <v>30</v>
      </c>
      <c r="C24" s="9">
        <v>100</v>
      </c>
      <c r="D24" s="16" t="s">
        <v>32</v>
      </c>
      <c r="E24" s="16"/>
      <c r="F24" s="17">
        <f>F25</f>
        <v>15600</v>
      </c>
      <c r="G24" s="17">
        <f t="shared" si="7"/>
        <v>0</v>
      </c>
      <c r="H24" s="17">
        <f t="shared" si="7"/>
        <v>0</v>
      </c>
      <c r="I24" s="17">
        <f t="shared" si="7"/>
        <v>0</v>
      </c>
      <c r="J24" s="17">
        <f t="shared" si="7"/>
        <v>15600</v>
      </c>
      <c r="K24" s="17">
        <f t="shared" si="7"/>
        <v>0</v>
      </c>
      <c r="L24" s="18"/>
      <c r="M24" s="18"/>
    </row>
    <row r="25" spans="1:13" ht="25.5" x14ac:dyDescent="0.25">
      <c r="A25" s="21" t="s">
        <v>33</v>
      </c>
      <c r="B25" s="10" t="s">
        <v>30</v>
      </c>
      <c r="C25" s="9">
        <v>100</v>
      </c>
      <c r="D25" s="16" t="s">
        <v>32</v>
      </c>
      <c r="E25" s="16" t="s">
        <v>34</v>
      </c>
      <c r="F25" s="17">
        <f>'[1]8. разд '!F1100</f>
        <v>15600</v>
      </c>
      <c r="G25" s="17">
        <f>'[1]8. разд '!G1100</f>
        <v>0</v>
      </c>
      <c r="H25" s="17">
        <f>'[1]8. разд '!H1100</f>
        <v>0</v>
      </c>
      <c r="I25" s="17">
        <f>'[1]8. разд '!I1100</f>
        <v>0</v>
      </c>
      <c r="J25" s="17">
        <f>'[1]8. разд '!J1100</f>
        <v>15600</v>
      </c>
      <c r="K25" s="17">
        <f>'[1]8. разд '!K1100</f>
        <v>0</v>
      </c>
      <c r="L25" s="18"/>
      <c r="M25" s="18"/>
    </row>
    <row r="26" spans="1:13" ht="25.5" x14ac:dyDescent="0.25">
      <c r="A26" s="20" t="s">
        <v>25</v>
      </c>
      <c r="B26" s="10" t="s">
        <v>30</v>
      </c>
      <c r="C26" s="9">
        <v>200</v>
      </c>
      <c r="D26" s="16"/>
      <c r="E26" s="16"/>
      <c r="F26" s="17">
        <f>F27</f>
        <v>1384400</v>
      </c>
      <c r="G26" s="17">
        <f t="shared" si="5"/>
        <v>0</v>
      </c>
      <c r="H26" s="17">
        <f t="shared" si="5"/>
        <v>0</v>
      </c>
      <c r="I26" s="17">
        <f t="shared" si="5"/>
        <v>0</v>
      </c>
      <c r="J26" s="17">
        <f t="shared" si="5"/>
        <v>1384400</v>
      </c>
      <c r="K26" s="17">
        <f t="shared" si="5"/>
        <v>0</v>
      </c>
      <c r="L26" s="18"/>
      <c r="M26" s="18"/>
    </row>
    <row r="27" spans="1:13" x14ac:dyDescent="0.25">
      <c r="A27" s="20" t="s">
        <v>31</v>
      </c>
      <c r="B27" s="10" t="s">
        <v>30</v>
      </c>
      <c r="C27" s="9">
        <v>200</v>
      </c>
      <c r="D27" s="16" t="s">
        <v>32</v>
      </c>
      <c r="E27" s="16"/>
      <c r="F27" s="17">
        <f>F28</f>
        <v>1384400</v>
      </c>
      <c r="G27" s="17">
        <f t="shared" si="5"/>
        <v>0</v>
      </c>
      <c r="H27" s="17">
        <f t="shared" si="5"/>
        <v>0</v>
      </c>
      <c r="I27" s="17">
        <f t="shared" si="5"/>
        <v>0</v>
      </c>
      <c r="J27" s="17">
        <f t="shared" si="5"/>
        <v>1384400</v>
      </c>
      <c r="K27" s="17">
        <f t="shared" si="5"/>
        <v>0</v>
      </c>
      <c r="L27" s="18"/>
      <c r="M27" s="18"/>
    </row>
    <row r="28" spans="1:13" ht="25.5" x14ac:dyDescent="0.25">
      <c r="A28" s="21" t="s">
        <v>33</v>
      </c>
      <c r="B28" s="10" t="s">
        <v>30</v>
      </c>
      <c r="C28" s="9">
        <v>200</v>
      </c>
      <c r="D28" s="16" t="s">
        <v>32</v>
      </c>
      <c r="E28" s="16" t="s">
        <v>34</v>
      </c>
      <c r="F28" s="17">
        <f>'[1]8. разд '!F1101</f>
        <v>1384400</v>
      </c>
      <c r="G28" s="17">
        <f>'[1]8. разд '!G1101</f>
        <v>0</v>
      </c>
      <c r="H28" s="17">
        <f>'[1]8. разд '!H1101</f>
        <v>0</v>
      </c>
      <c r="I28" s="17">
        <f>'[1]8. разд '!I1101</f>
        <v>0</v>
      </c>
      <c r="J28" s="17">
        <f>'[1]8. разд '!J1101</f>
        <v>1384400</v>
      </c>
      <c r="K28" s="17">
        <f>'[1]8. разд '!K1101</f>
        <v>0</v>
      </c>
      <c r="L28" s="18"/>
      <c r="M28" s="18"/>
    </row>
    <row r="29" spans="1:13" s="24" customFormat="1" x14ac:dyDescent="0.25">
      <c r="A29" s="20" t="s">
        <v>35</v>
      </c>
      <c r="B29" s="10" t="s">
        <v>36</v>
      </c>
      <c r="C29" s="9"/>
      <c r="D29" s="22"/>
      <c r="E29" s="22"/>
      <c r="F29" s="23">
        <f>F30+F34</f>
        <v>1096200.95</v>
      </c>
      <c r="G29" s="23">
        <f t="shared" ref="G29:K29" si="8">G30+G34</f>
        <v>698280</v>
      </c>
      <c r="H29" s="23">
        <f t="shared" si="8"/>
        <v>0</v>
      </c>
      <c r="I29" s="23">
        <f t="shared" si="8"/>
        <v>0</v>
      </c>
      <c r="J29" s="23">
        <f t="shared" si="8"/>
        <v>1096200.95</v>
      </c>
      <c r="K29" s="23">
        <f t="shared" si="8"/>
        <v>698280</v>
      </c>
      <c r="L29" s="18"/>
      <c r="M29" s="18"/>
    </row>
    <row r="30" spans="1:13" s="24" customFormat="1" ht="51" x14ac:dyDescent="0.25">
      <c r="A30" s="21" t="s">
        <v>37</v>
      </c>
      <c r="B30" s="10" t="s">
        <v>38</v>
      </c>
      <c r="C30" s="9"/>
      <c r="D30" s="22"/>
      <c r="E30" s="22"/>
      <c r="F30" s="23">
        <f>F31</f>
        <v>698280</v>
      </c>
      <c r="G30" s="23">
        <f t="shared" si="5"/>
        <v>698280</v>
      </c>
      <c r="H30" s="23">
        <f t="shared" si="5"/>
        <v>0</v>
      </c>
      <c r="I30" s="23">
        <f t="shared" si="5"/>
        <v>0</v>
      </c>
      <c r="J30" s="23">
        <f t="shared" si="5"/>
        <v>698280</v>
      </c>
      <c r="K30" s="23">
        <f t="shared" si="5"/>
        <v>698280</v>
      </c>
      <c r="L30" s="18"/>
      <c r="M30" s="18"/>
    </row>
    <row r="31" spans="1:13" s="24" customFormat="1" ht="25.5" x14ac:dyDescent="0.25">
      <c r="A31" s="20" t="s">
        <v>25</v>
      </c>
      <c r="B31" s="10" t="s">
        <v>38</v>
      </c>
      <c r="C31" s="9">
        <v>200</v>
      </c>
      <c r="D31" s="22"/>
      <c r="E31" s="22"/>
      <c r="F31" s="23">
        <f>F32</f>
        <v>698280</v>
      </c>
      <c r="G31" s="23">
        <f t="shared" si="5"/>
        <v>698280</v>
      </c>
      <c r="H31" s="23">
        <f t="shared" si="5"/>
        <v>0</v>
      </c>
      <c r="I31" s="23">
        <f t="shared" si="5"/>
        <v>0</v>
      </c>
      <c r="J31" s="23">
        <f t="shared" si="5"/>
        <v>698280</v>
      </c>
      <c r="K31" s="23">
        <f t="shared" si="5"/>
        <v>698280</v>
      </c>
      <c r="L31" s="18"/>
      <c r="M31" s="18"/>
    </row>
    <row r="32" spans="1:13" s="24" customFormat="1" x14ac:dyDescent="0.25">
      <c r="A32" s="20" t="s">
        <v>31</v>
      </c>
      <c r="B32" s="10" t="s">
        <v>38</v>
      </c>
      <c r="C32" s="9">
        <v>200</v>
      </c>
      <c r="D32" s="22" t="s">
        <v>32</v>
      </c>
      <c r="E32" s="22"/>
      <c r="F32" s="23">
        <f>F33</f>
        <v>698280</v>
      </c>
      <c r="G32" s="23">
        <f t="shared" si="5"/>
        <v>698280</v>
      </c>
      <c r="H32" s="23">
        <f t="shared" si="5"/>
        <v>0</v>
      </c>
      <c r="I32" s="23">
        <f t="shared" si="5"/>
        <v>0</v>
      </c>
      <c r="J32" s="23">
        <f t="shared" si="5"/>
        <v>698280</v>
      </c>
      <c r="K32" s="23">
        <f t="shared" si="5"/>
        <v>698280</v>
      </c>
      <c r="L32" s="18"/>
      <c r="M32" s="18"/>
    </row>
    <row r="33" spans="1:13" s="24" customFormat="1" ht="25.5" x14ac:dyDescent="0.25">
      <c r="A33" s="21" t="s">
        <v>33</v>
      </c>
      <c r="B33" s="10" t="s">
        <v>38</v>
      </c>
      <c r="C33" s="9">
        <v>200</v>
      </c>
      <c r="D33" s="22" t="s">
        <v>32</v>
      </c>
      <c r="E33" s="22" t="s">
        <v>34</v>
      </c>
      <c r="F33" s="23">
        <f>'[1]8. разд '!F1104</f>
        <v>698280</v>
      </c>
      <c r="G33" s="23">
        <f>'[1]8. разд '!G1104</f>
        <v>698280</v>
      </c>
      <c r="H33" s="23">
        <f>'[1]8. разд '!H1104</f>
        <v>0</v>
      </c>
      <c r="I33" s="23">
        <f>'[1]8. разд '!I1104</f>
        <v>0</v>
      </c>
      <c r="J33" s="23">
        <f>'[1]8. разд '!J1104</f>
        <v>698280</v>
      </c>
      <c r="K33" s="23">
        <f>'[1]8. разд '!K1104</f>
        <v>698280</v>
      </c>
      <c r="L33" s="18"/>
      <c r="M33" s="18"/>
    </row>
    <row r="34" spans="1:13" s="24" customFormat="1" ht="51" x14ac:dyDescent="0.25">
      <c r="A34" s="20" t="s">
        <v>39</v>
      </c>
      <c r="B34" s="10" t="s">
        <v>40</v>
      </c>
      <c r="C34" s="9"/>
      <c r="D34" s="22"/>
      <c r="E34" s="22"/>
      <c r="F34" s="23">
        <f>F35</f>
        <v>397920.95</v>
      </c>
      <c r="G34" s="23">
        <f t="shared" ref="G34:K36" si="9">G35</f>
        <v>0</v>
      </c>
      <c r="H34" s="23">
        <f t="shared" si="9"/>
        <v>0</v>
      </c>
      <c r="I34" s="23">
        <f t="shared" si="9"/>
        <v>0</v>
      </c>
      <c r="J34" s="23">
        <f t="shared" si="9"/>
        <v>397920.95</v>
      </c>
      <c r="K34" s="23">
        <f t="shared" si="9"/>
        <v>0</v>
      </c>
      <c r="L34" s="18"/>
      <c r="M34" s="18"/>
    </row>
    <row r="35" spans="1:13" s="24" customFormat="1" ht="25.5" x14ac:dyDescent="0.25">
      <c r="A35" s="20" t="s">
        <v>25</v>
      </c>
      <c r="B35" s="10" t="s">
        <v>40</v>
      </c>
      <c r="C35" s="9">
        <v>200</v>
      </c>
      <c r="D35" s="22"/>
      <c r="E35" s="22"/>
      <c r="F35" s="23">
        <f>F36</f>
        <v>397920.95</v>
      </c>
      <c r="G35" s="23">
        <f t="shared" si="9"/>
        <v>0</v>
      </c>
      <c r="H35" s="23">
        <f t="shared" si="9"/>
        <v>0</v>
      </c>
      <c r="I35" s="23">
        <f t="shared" si="9"/>
        <v>0</v>
      </c>
      <c r="J35" s="23">
        <f t="shared" si="9"/>
        <v>397920.95</v>
      </c>
      <c r="K35" s="23">
        <f t="shared" si="9"/>
        <v>0</v>
      </c>
      <c r="L35" s="18"/>
      <c r="M35" s="18"/>
    </row>
    <row r="36" spans="1:13" s="24" customFormat="1" x14ac:dyDescent="0.25">
      <c r="A36" s="20" t="s">
        <v>31</v>
      </c>
      <c r="B36" s="10" t="s">
        <v>40</v>
      </c>
      <c r="C36" s="9">
        <v>200</v>
      </c>
      <c r="D36" s="22" t="s">
        <v>32</v>
      </c>
      <c r="E36" s="22"/>
      <c r="F36" s="23">
        <f>F37</f>
        <v>397920.95</v>
      </c>
      <c r="G36" s="23">
        <f t="shared" si="9"/>
        <v>0</v>
      </c>
      <c r="H36" s="23">
        <f t="shared" si="9"/>
        <v>0</v>
      </c>
      <c r="I36" s="23">
        <f t="shared" si="9"/>
        <v>0</v>
      </c>
      <c r="J36" s="23">
        <f t="shared" si="9"/>
        <v>397920.95</v>
      </c>
      <c r="K36" s="23">
        <f t="shared" si="9"/>
        <v>0</v>
      </c>
      <c r="L36" s="18"/>
      <c r="M36" s="18"/>
    </row>
    <row r="37" spans="1:13" s="24" customFormat="1" ht="25.5" x14ac:dyDescent="0.25">
      <c r="A37" s="21" t="s">
        <v>33</v>
      </c>
      <c r="B37" s="10" t="s">
        <v>40</v>
      </c>
      <c r="C37" s="9">
        <v>200</v>
      </c>
      <c r="D37" s="22" t="s">
        <v>32</v>
      </c>
      <c r="E37" s="22" t="s">
        <v>34</v>
      </c>
      <c r="F37" s="23">
        <f>'[1]8. разд '!F1106</f>
        <v>397920.95</v>
      </c>
      <c r="G37" s="23">
        <f>'[1]8. разд '!G1106</f>
        <v>0</v>
      </c>
      <c r="H37" s="23">
        <f>'[1]8. разд '!H1106</f>
        <v>0</v>
      </c>
      <c r="I37" s="23">
        <f>'[1]8. разд '!I1106</f>
        <v>0</v>
      </c>
      <c r="J37" s="23">
        <f>'[1]8. разд '!J1106</f>
        <v>397920.95</v>
      </c>
      <c r="K37" s="23">
        <f>'[1]8. разд '!K1106</f>
        <v>0</v>
      </c>
      <c r="L37" s="18"/>
      <c r="M37" s="18"/>
    </row>
    <row r="38" spans="1:13" ht="25.5" x14ac:dyDescent="0.25">
      <c r="A38" s="20" t="s">
        <v>41</v>
      </c>
      <c r="B38" s="10" t="s">
        <v>42</v>
      </c>
      <c r="C38" s="9"/>
      <c r="D38" s="16"/>
      <c r="E38" s="16"/>
      <c r="F38" s="17">
        <f>F39</f>
        <v>300000</v>
      </c>
      <c r="G38" s="17">
        <f t="shared" ref="G38:K42" si="10">G39</f>
        <v>0</v>
      </c>
      <c r="H38" s="17">
        <f t="shared" si="10"/>
        <v>0</v>
      </c>
      <c r="I38" s="17">
        <f t="shared" si="10"/>
        <v>0</v>
      </c>
      <c r="J38" s="17">
        <f t="shared" si="10"/>
        <v>300000</v>
      </c>
      <c r="K38" s="17">
        <f t="shared" si="10"/>
        <v>0</v>
      </c>
      <c r="L38" s="18"/>
      <c r="M38" s="18"/>
    </row>
    <row r="39" spans="1:13" ht="38.25" x14ac:dyDescent="0.25">
      <c r="A39" s="20" t="s">
        <v>43</v>
      </c>
      <c r="B39" s="10" t="s">
        <v>44</v>
      </c>
      <c r="C39" s="9"/>
      <c r="D39" s="16"/>
      <c r="E39" s="16"/>
      <c r="F39" s="17">
        <f>F40</f>
        <v>300000</v>
      </c>
      <c r="G39" s="17">
        <f t="shared" si="10"/>
        <v>0</v>
      </c>
      <c r="H39" s="17">
        <f t="shared" si="10"/>
        <v>0</v>
      </c>
      <c r="I39" s="17">
        <f t="shared" si="10"/>
        <v>0</v>
      </c>
      <c r="J39" s="17">
        <f t="shared" si="10"/>
        <v>300000</v>
      </c>
      <c r="K39" s="17">
        <f t="shared" si="10"/>
        <v>0</v>
      </c>
      <c r="L39" s="18"/>
      <c r="M39" s="18"/>
    </row>
    <row r="40" spans="1:13" ht="25.5" x14ac:dyDescent="0.25">
      <c r="A40" s="21" t="s">
        <v>19</v>
      </c>
      <c r="B40" s="10" t="s">
        <v>45</v>
      </c>
      <c r="C40" s="9"/>
      <c r="D40" s="16"/>
      <c r="E40" s="16"/>
      <c r="F40" s="17">
        <f>F41</f>
        <v>300000</v>
      </c>
      <c r="G40" s="17">
        <f t="shared" si="10"/>
        <v>0</v>
      </c>
      <c r="H40" s="17">
        <f t="shared" si="10"/>
        <v>0</v>
      </c>
      <c r="I40" s="17">
        <f t="shared" si="10"/>
        <v>0</v>
      </c>
      <c r="J40" s="17">
        <f t="shared" si="10"/>
        <v>300000</v>
      </c>
      <c r="K40" s="17">
        <f t="shared" si="10"/>
        <v>0</v>
      </c>
      <c r="L40" s="18"/>
      <c r="M40" s="18"/>
    </row>
    <row r="41" spans="1:13" ht="25.5" x14ac:dyDescent="0.25">
      <c r="A41" s="20" t="s">
        <v>25</v>
      </c>
      <c r="B41" s="10" t="s">
        <v>45</v>
      </c>
      <c r="C41" s="9">
        <v>200</v>
      </c>
      <c r="D41" s="16"/>
      <c r="E41" s="16"/>
      <c r="F41" s="17">
        <f>F42</f>
        <v>300000</v>
      </c>
      <c r="G41" s="17">
        <f t="shared" si="10"/>
        <v>0</v>
      </c>
      <c r="H41" s="17">
        <f t="shared" si="10"/>
        <v>0</v>
      </c>
      <c r="I41" s="17">
        <f t="shared" si="10"/>
        <v>0</v>
      </c>
      <c r="J41" s="17">
        <f t="shared" si="10"/>
        <v>300000</v>
      </c>
      <c r="K41" s="17">
        <f t="shared" si="10"/>
        <v>0</v>
      </c>
      <c r="L41" s="18"/>
      <c r="M41" s="18"/>
    </row>
    <row r="42" spans="1:13" x14ac:dyDescent="0.25">
      <c r="A42" s="20" t="s">
        <v>22</v>
      </c>
      <c r="B42" s="10" t="s">
        <v>45</v>
      </c>
      <c r="C42" s="9">
        <v>200</v>
      </c>
      <c r="D42" s="16" t="s">
        <v>23</v>
      </c>
      <c r="E42" s="16"/>
      <c r="F42" s="17">
        <f>F43</f>
        <v>300000</v>
      </c>
      <c r="G42" s="17">
        <f t="shared" si="10"/>
        <v>0</v>
      </c>
      <c r="H42" s="17">
        <f t="shared" si="10"/>
        <v>0</v>
      </c>
      <c r="I42" s="17">
        <f t="shared" si="10"/>
        <v>0</v>
      </c>
      <c r="J42" s="17">
        <f t="shared" si="10"/>
        <v>300000</v>
      </c>
      <c r="K42" s="17">
        <f t="shared" si="10"/>
        <v>0</v>
      </c>
      <c r="L42" s="18"/>
      <c r="M42" s="18"/>
    </row>
    <row r="43" spans="1:13" x14ac:dyDescent="0.25">
      <c r="A43" s="20" t="s">
        <v>24</v>
      </c>
      <c r="B43" s="10" t="s">
        <v>45</v>
      </c>
      <c r="C43" s="9">
        <v>200</v>
      </c>
      <c r="D43" s="16" t="s">
        <v>23</v>
      </c>
      <c r="E43" s="16" t="s">
        <v>23</v>
      </c>
      <c r="F43" s="17">
        <f>'[1]8. разд '!F787</f>
        <v>300000</v>
      </c>
      <c r="G43" s="17">
        <f>'[1]8. разд '!G787</f>
        <v>0</v>
      </c>
      <c r="H43" s="17">
        <f>'[1]8. разд '!H787</f>
        <v>0</v>
      </c>
      <c r="I43" s="17">
        <f>'[1]8. разд '!I787</f>
        <v>0</v>
      </c>
      <c r="J43" s="17">
        <f>'[1]8. разд '!J787</f>
        <v>300000</v>
      </c>
      <c r="K43" s="17">
        <f>'[1]8. разд '!K787</f>
        <v>0</v>
      </c>
      <c r="L43" s="18"/>
      <c r="M43" s="18"/>
    </row>
    <row r="44" spans="1:13" ht="38.25" x14ac:dyDescent="0.25">
      <c r="A44" s="20" t="s">
        <v>46</v>
      </c>
      <c r="B44" s="10" t="s">
        <v>47</v>
      </c>
      <c r="C44" s="9"/>
      <c r="D44" s="16"/>
      <c r="E44" s="16"/>
      <c r="F44" s="17">
        <f t="shared" ref="F44:K44" si="11">F45</f>
        <v>5919040</v>
      </c>
      <c r="G44" s="17">
        <f t="shared" si="11"/>
        <v>0</v>
      </c>
      <c r="H44" s="17">
        <f t="shared" si="11"/>
        <v>0</v>
      </c>
      <c r="I44" s="17">
        <f t="shared" si="11"/>
        <v>0</v>
      </c>
      <c r="J44" s="17">
        <f t="shared" si="11"/>
        <v>5919040</v>
      </c>
      <c r="K44" s="17">
        <f t="shared" si="11"/>
        <v>0</v>
      </c>
      <c r="L44" s="18"/>
      <c r="M44" s="18"/>
    </row>
    <row r="45" spans="1:13" ht="38.25" x14ac:dyDescent="0.25">
      <c r="A45" s="20" t="s">
        <v>48</v>
      </c>
      <c r="B45" s="10" t="s">
        <v>49</v>
      </c>
      <c r="C45" s="9"/>
      <c r="D45" s="16"/>
      <c r="E45" s="10"/>
      <c r="F45" s="17">
        <f t="shared" ref="F45:K45" si="12">+F46+F56</f>
        <v>5919040</v>
      </c>
      <c r="G45" s="17">
        <f t="shared" si="12"/>
        <v>0</v>
      </c>
      <c r="H45" s="17">
        <f t="shared" si="12"/>
        <v>0</v>
      </c>
      <c r="I45" s="17">
        <f t="shared" si="12"/>
        <v>0</v>
      </c>
      <c r="J45" s="17">
        <f t="shared" si="12"/>
        <v>5919040</v>
      </c>
      <c r="K45" s="17">
        <f t="shared" si="12"/>
        <v>0</v>
      </c>
      <c r="L45" s="18"/>
      <c r="M45" s="18"/>
    </row>
    <row r="46" spans="1:13" ht="76.5" x14ac:dyDescent="0.25">
      <c r="A46" s="20" t="s">
        <v>50</v>
      </c>
      <c r="B46" s="10" t="s">
        <v>51</v>
      </c>
      <c r="C46" s="9"/>
      <c r="D46" s="16"/>
      <c r="E46" s="10"/>
      <c r="F46" s="17">
        <f t="shared" ref="F46:K46" si="13">F53+F47+F50</f>
        <v>400000</v>
      </c>
      <c r="G46" s="17">
        <f t="shared" si="13"/>
        <v>0</v>
      </c>
      <c r="H46" s="17">
        <f t="shared" si="13"/>
        <v>0</v>
      </c>
      <c r="I46" s="17">
        <f t="shared" si="13"/>
        <v>0</v>
      </c>
      <c r="J46" s="17">
        <f t="shared" si="13"/>
        <v>400000</v>
      </c>
      <c r="K46" s="17">
        <f t="shared" si="13"/>
        <v>0</v>
      </c>
      <c r="L46" s="18"/>
      <c r="M46" s="18"/>
    </row>
    <row r="47" spans="1:13" x14ac:dyDescent="0.25">
      <c r="A47" s="20" t="s">
        <v>52</v>
      </c>
      <c r="B47" s="10" t="s">
        <v>51</v>
      </c>
      <c r="C47" s="9">
        <v>300</v>
      </c>
      <c r="D47" s="10"/>
      <c r="E47" s="10"/>
      <c r="F47" s="17">
        <f>F48</f>
        <v>36506.75</v>
      </c>
      <c r="G47" s="17">
        <f t="shared" ref="G47:K48" si="14">G48</f>
        <v>0</v>
      </c>
      <c r="H47" s="17">
        <f t="shared" si="14"/>
        <v>0</v>
      </c>
      <c r="I47" s="17">
        <f t="shared" si="14"/>
        <v>0</v>
      </c>
      <c r="J47" s="17">
        <f t="shared" si="14"/>
        <v>36506.75</v>
      </c>
      <c r="K47" s="17">
        <f t="shared" si="14"/>
        <v>0</v>
      </c>
      <c r="L47" s="18"/>
      <c r="M47" s="18"/>
    </row>
    <row r="48" spans="1:13" x14ac:dyDescent="0.25">
      <c r="A48" s="20" t="s">
        <v>53</v>
      </c>
      <c r="B48" s="10" t="s">
        <v>51</v>
      </c>
      <c r="C48" s="9">
        <v>300</v>
      </c>
      <c r="D48" s="10" t="s">
        <v>54</v>
      </c>
      <c r="E48" s="10"/>
      <c r="F48" s="17">
        <f>F49</f>
        <v>36506.75</v>
      </c>
      <c r="G48" s="17">
        <f t="shared" si="14"/>
        <v>0</v>
      </c>
      <c r="H48" s="17">
        <f t="shared" si="14"/>
        <v>0</v>
      </c>
      <c r="I48" s="17">
        <f t="shared" si="14"/>
        <v>0</v>
      </c>
      <c r="J48" s="17">
        <f t="shared" si="14"/>
        <v>36506.75</v>
      </c>
      <c r="K48" s="17">
        <f t="shared" si="14"/>
        <v>0</v>
      </c>
      <c r="L48" s="18"/>
      <c r="M48" s="18"/>
    </row>
    <row r="49" spans="1:13" x14ac:dyDescent="0.25">
      <c r="A49" s="20" t="s">
        <v>55</v>
      </c>
      <c r="B49" s="10" t="s">
        <v>51</v>
      </c>
      <c r="C49" s="9">
        <v>300</v>
      </c>
      <c r="D49" s="10" t="s">
        <v>54</v>
      </c>
      <c r="E49" s="10" t="s">
        <v>56</v>
      </c>
      <c r="F49" s="17">
        <f>'[1]8. разд '!F134</f>
        <v>36506.75</v>
      </c>
      <c r="G49" s="17">
        <f>'[1]8. разд '!G134</f>
        <v>0</v>
      </c>
      <c r="H49" s="17">
        <f>'[1]8. разд '!H134</f>
        <v>0</v>
      </c>
      <c r="I49" s="17">
        <f>'[1]8. разд '!I134</f>
        <v>0</v>
      </c>
      <c r="J49" s="17">
        <f>'[1]8. разд '!J134</f>
        <v>36506.75</v>
      </c>
      <c r="K49" s="17">
        <f>'[1]8. разд '!K134</f>
        <v>0</v>
      </c>
      <c r="L49" s="18"/>
      <c r="M49" s="18"/>
    </row>
    <row r="50" spans="1:13" ht="25.5" x14ac:dyDescent="0.25">
      <c r="A50" s="20" t="s">
        <v>57</v>
      </c>
      <c r="B50" s="10" t="s">
        <v>51</v>
      </c>
      <c r="C50" s="9">
        <v>600</v>
      </c>
      <c r="D50" s="10"/>
      <c r="E50" s="10"/>
      <c r="F50" s="17">
        <f>F51</f>
        <v>88967.61</v>
      </c>
      <c r="G50" s="17">
        <f t="shared" ref="G50:K51" si="15">G51</f>
        <v>0</v>
      </c>
      <c r="H50" s="17">
        <f t="shared" si="15"/>
        <v>22656.400000000001</v>
      </c>
      <c r="I50" s="17">
        <f t="shared" si="15"/>
        <v>0</v>
      </c>
      <c r="J50" s="17">
        <f t="shared" si="15"/>
        <v>111624.01000000001</v>
      </c>
      <c r="K50" s="17">
        <f t="shared" si="15"/>
        <v>0</v>
      </c>
      <c r="L50" s="18"/>
      <c r="M50" s="18"/>
    </row>
    <row r="51" spans="1:13" x14ac:dyDescent="0.25">
      <c r="A51" s="20" t="s">
        <v>53</v>
      </c>
      <c r="B51" s="10" t="s">
        <v>51</v>
      </c>
      <c r="C51" s="9">
        <v>600</v>
      </c>
      <c r="D51" s="10" t="s">
        <v>54</v>
      </c>
      <c r="E51" s="10"/>
      <c r="F51" s="17">
        <f>F52</f>
        <v>88967.61</v>
      </c>
      <c r="G51" s="17">
        <f t="shared" si="15"/>
        <v>0</v>
      </c>
      <c r="H51" s="17">
        <f t="shared" si="15"/>
        <v>22656.400000000001</v>
      </c>
      <c r="I51" s="17">
        <f t="shared" si="15"/>
        <v>0</v>
      </c>
      <c r="J51" s="17">
        <f t="shared" si="15"/>
        <v>111624.01000000001</v>
      </c>
      <c r="K51" s="17">
        <f t="shared" si="15"/>
        <v>0</v>
      </c>
      <c r="L51" s="18"/>
      <c r="M51" s="18"/>
    </row>
    <row r="52" spans="1:13" x14ac:dyDescent="0.25">
      <c r="A52" s="20" t="s">
        <v>55</v>
      </c>
      <c r="B52" s="10" t="s">
        <v>51</v>
      </c>
      <c r="C52" s="9">
        <v>600</v>
      </c>
      <c r="D52" s="10" t="s">
        <v>54</v>
      </c>
      <c r="E52" s="10" t="s">
        <v>56</v>
      </c>
      <c r="F52" s="17">
        <f>'[1]8. разд '!F135</f>
        <v>88967.61</v>
      </c>
      <c r="G52" s="17">
        <f>'[1]8. разд '!G135</f>
        <v>0</v>
      </c>
      <c r="H52" s="17">
        <f>'[1]8. разд '!H135</f>
        <v>22656.400000000001</v>
      </c>
      <c r="I52" s="17">
        <f>'[1]8. разд '!I135</f>
        <v>0</v>
      </c>
      <c r="J52" s="17">
        <f>'[1]8. разд '!J135</f>
        <v>111624.01000000001</v>
      </c>
      <c r="K52" s="17">
        <f>'[1]8. разд '!K135</f>
        <v>0</v>
      </c>
      <c r="L52" s="18"/>
      <c r="M52" s="18"/>
    </row>
    <row r="53" spans="1:13" x14ac:dyDescent="0.25">
      <c r="A53" s="20" t="s">
        <v>58</v>
      </c>
      <c r="B53" s="10" t="s">
        <v>51</v>
      </c>
      <c r="C53" s="9">
        <v>800</v>
      </c>
      <c r="D53" s="16"/>
      <c r="E53" s="10"/>
      <c r="F53" s="17">
        <f>F54</f>
        <v>274525.64</v>
      </c>
      <c r="G53" s="17">
        <f t="shared" ref="G53:K54" si="16">G54</f>
        <v>0</v>
      </c>
      <c r="H53" s="17">
        <f t="shared" si="16"/>
        <v>-22656.400000000001</v>
      </c>
      <c r="I53" s="17">
        <f t="shared" si="16"/>
        <v>0</v>
      </c>
      <c r="J53" s="17">
        <f t="shared" si="16"/>
        <v>251869.24000000002</v>
      </c>
      <c r="K53" s="17">
        <f t="shared" si="16"/>
        <v>0</v>
      </c>
      <c r="L53" s="18"/>
      <c r="M53" s="18"/>
    </row>
    <row r="54" spans="1:13" x14ac:dyDescent="0.25">
      <c r="A54" s="20" t="s">
        <v>53</v>
      </c>
      <c r="B54" s="10" t="s">
        <v>51</v>
      </c>
      <c r="C54" s="9">
        <v>800</v>
      </c>
      <c r="D54" s="10" t="s">
        <v>54</v>
      </c>
      <c r="E54" s="10"/>
      <c r="F54" s="17">
        <f>F55</f>
        <v>274525.64</v>
      </c>
      <c r="G54" s="17">
        <f t="shared" si="16"/>
        <v>0</v>
      </c>
      <c r="H54" s="17">
        <f t="shared" si="16"/>
        <v>-22656.400000000001</v>
      </c>
      <c r="I54" s="17">
        <f t="shared" si="16"/>
        <v>0</v>
      </c>
      <c r="J54" s="17">
        <f t="shared" si="16"/>
        <v>251869.24000000002</v>
      </c>
      <c r="K54" s="17">
        <f t="shared" si="16"/>
        <v>0</v>
      </c>
      <c r="L54" s="18"/>
      <c r="M54" s="18"/>
    </row>
    <row r="55" spans="1:13" x14ac:dyDescent="0.25">
      <c r="A55" s="20" t="s">
        <v>55</v>
      </c>
      <c r="B55" s="10" t="s">
        <v>51</v>
      </c>
      <c r="C55" s="9">
        <v>800</v>
      </c>
      <c r="D55" s="10" t="s">
        <v>54</v>
      </c>
      <c r="E55" s="10" t="s">
        <v>56</v>
      </c>
      <c r="F55" s="17">
        <f>'[1]8. разд '!F136</f>
        <v>274525.64</v>
      </c>
      <c r="G55" s="17">
        <f>'[1]8. разд '!G136</f>
        <v>0</v>
      </c>
      <c r="H55" s="17">
        <f>'[1]8. разд '!H136</f>
        <v>-22656.400000000001</v>
      </c>
      <c r="I55" s="17">
        <f>'[1]8. разд '!I136</f>
        <v>0</v>
      </c>
      <c r="J55" s="17">
        <f>'[1]8. разд '!J136</f>
        <v>251869.24000000002</v>
      </c>
      <c r="K55" s="17">
        <f>'[1]8. разд '!K136</f>
        <v>0</v>
      </c>
      <c r="L55" s="18"/>
      <c r="M55" s="18"/>
    </row>
    <row r="56" spans="1:13" x14ac:dyDescent="0.25">
      <c r="A56" s="21" t="s">
        <v>59</v>
      </c>
      <c r="B56" s="10" t="s">
        <v>60</v>
      </c>
      <c r="C56" s="9"/>
      <c r="D56" s="10"/>
      <c r="E56" s="10"/>
      <c r="F56" s="17">
        <f>F57</f>
        <v>5519040</v>
      </c>
      <c r="G56" s="17">
        <f t="shared" ref="G56:K58" si="17">G57</f>
        <v>0</v>
      </c>
      <c r="H56" s="17">
        <f t="shared" si="17"/>
        <v>0</v>
      </c>
      <c r="I56" s="17">
        <f t="shared" si="17"/>
        <v>0</v>
      </c>
      <c r="J56" s="17">
        <f t="shared" si="17"/>
        <v>5519040</v>
      </c>
      <c r="K56" s="17">
        <f t="shared" si="17"/>
        <v>0</v>
      </c>
      <c r="L56" s="18"/>
      <c r="M56" s="18"/>
    </row>
    <row r="57" spans="1:13" ht="19.5" customHeight="1" x14ac:dyDescent="0.25">
      <c r="A57" s="20" t="s">
        <v>61</v>
      </c>
      <c r="B57" s="10" t="s">
        <v>60</v>
      </c>
      <c r="C57" s="9">
        <v>300</v>
      </c>
      <c r="D57" s="16"/>
      <c r="E57" s="10"/>
      <c r="F57" s="17">
        <f>F58</f>
        <v>5519040</v>
      </c>
      <c r="G57" s="17">
        <f t="shared" si="17"/>
        <v>0</v>
      </c>
      <c r="H57" s="17">
        <f t="shared" si="17"/>
        <v>0</v>
      </c>
      <c r="I57" s="17">
        <f t="shared" si="17"/>
        <v>0</v>
      </c>
      <c r="J57" s="17">
        <f t="shared" si="17"/>
        <v>5519040</v>
      </c>
      <c r="K57" s="17">
        <f t="shared" si="17"/>
        <v>0</v>
      </c>
      <c r="L57" s="18"/>
      <c r="M57" s="18"/>
    </row>
    <row r="58" spans="1:13" x14ac:dyDescent="0.25">
      <c r="A58" s="20" t="s">
        <v>62</v>
      </c>
      <c r="B58" s="10" t="s">
        <v>60</v>
      </c>
      <c r="C58" s="9">
        <v>300</v>
      </c>
      <c r="D58" s="10" t="s">
        <v>63</v>
      </c>
      <c r="E58" s="10"/>
      <c r="F58" s="17">
        <f>F59</f>
        <v>5519040</v>
      </c>
      <c r="G58" s="17">
        <f t="shared" si="17"/>
        <v>0</v>
      </c>
      <c r="H58" s="17">
        <f t="shared" si="17"/>
        <v>0</v>
      </c>
      <c r="I58" s="17">
        <f t="shared" si="17"/>
        <v>0</v>
      </c>
      <c r="J58" s="17">
        <f t="shared" si="17"/>
        <v>5519040</v>
      </c>
      <c r="K58" s="17">
        <f t="shared" si="17"/>
        <v>0</v>
      </c>
      <c r="L58" s="18"/>
      <c r="M58" s="18"/>
    </row>
    <row r="59" spans="1:13" x14ac:dyDescent="0.25">
      <c r="A59" s="20" t="s">
        <v>64</v>
      </c>
      <c r="B59" s="10" t="s">
        <v>60</v>
      </c>
      <c r="C59" s="9">
        <v>300</v>
      </c>
      <c r="D59" s="10" t="s">
        <v>63</v>
      </c>
      <c r="E59" s="10" t="s">
        <v>54</v>
      </c>
      <c r="F59" s="17">
        <f>'[1]8. разд '!F1025</f>
        <v>5519040</v>
      </c>
      <c r="G59" s="17">
        <f>'[1]8. разд '!G1025</f>
        <v>0</v>
      </c>
      <c r="H59" s="17">
        <f>'[1]8. разд '!H1025</f>
        <v>0</v>
      </c>
      <c r="I59" s="17">
        <f>'[1]8. разд '!I1025</f>
        <v>0</v>
      </c>
      <c r="J59" s="17">
        <f>'[1]8. разд '!J1025</f>
        <v>5519040</v>
      </c>
      <c r="K59" s="17">
        <f>'[1]8. разд '!K1025</f>
        <v>0</v>
      </c>
      <c r="L59" s="18"/>
      <c r="M59" s="18"/>
    </row>
    <row r="60" spans="1:13" ht="25.5" x14ac:dyDescent="0.25">
      <c r="A60" s="20" t="s">
        <v>65</v>
      </c>
      <c r="B60" s="10" t="s">
        <v>66</v>
      </c>
      <c r="C60" s="10"/>
      <c r="D60" s="16"/>
      <c r="E60" s="10"/>
      <c r="F60" s="17">
        <f>+F61</f>
        <v>2614289.41</v>
      </c>
      <c r="G60" s="17">
        <f t="shared" ref="G60:K60" si="18">+G61</f>
        <v>1018328.21</v>
      </c>
      <c r="H60" s="17">
        <f t="shared" si="18"/>
        <v>0</v>
      </c>
      <c r="I60" s="17">
        <f t="shared" si="18"/>
        <v>0</v>
      </c>
      <c r="J60" s="17">
        <f t="shared" si="18"/>
        <v>2614289.41</v>
      </c>
      <c r="K60" s="17">
        <f t="shared" si="18"/>
        <v>1018328.21</v>
      </c>
      <c r="L60" s="18"/>
      <c r="M60" s="18"/>
    </row>
    <row r="61" spans="1:13" ht="25.5" x14ac:dyDescent="0.25">
      <c r="A61" s="20" t="s">
        <v>69</v>
      </c>
      <c r="B61" s="10" t="s">
        <v>70</v>
      </c>
      <c r="C61" s="10"/>
      <c r="D61" s="16"/>
      <c r="E61" s="10"/>
      <c r="F61" s="17">
        <f>F62+F69</f>
        <v>2614289.41</v>
      </c>
      <c r="G61" s="17">
        <f t="shared" ref="G61:K61" si="19">G62+G69</f>
        <v>1018328.21</v>
      </c>
      <c r="H61" s="17">
        <f t="shared" si="19"/>
        <v>0</v>
      </c>
      <c r="I61" s="17">
        <f t="shared" si="19"/>
        <v>0</v>
      </c>
      <c r="J61" s="17">
        <f t="shared" si="19"/>
        <v>2614289.41</v>
      </c>
      <c r="K61" s="17">
        <f t="shared" si="19"/>
        <v>1018328.21</v>
      </c>
      <c r="L61" s="18"/>
      <c r="M61" s="18"/>
    </row>
    <row r="62" spans="1:13" ht="25.5" x14ac:dyDescent="0.25">
      <c r="A62" s="21" t="s">
        <v>19</v>
      </c>
      <c r="B62" s="10" t="s">
        <v>72</v>
      </c>
      <c r="C62" s="10"/>
      <c r="D62" s="10"/>
      <c r="E62" s="10"/>
      <c r="F62" s="17">
        <f>F63+F66</f>
        <v>1015658</v>
      </c>
      <c r="G62" s="17">
        <f t="shared" ref="G62:K62" si="20">G63+G66</f>
        <v>0</v>
      </c>
      <c r="H62" s="17">
        <f t="shared" si="20"/>
        <v>0</v>
      </c>
      <c r="I62" s="17">
        <f t="shared" si="20"/>
        <v>0</v>
      </c>
      <c r="J62" s="17">
        <f t="shared" si="20"/>
        <v>1015658</v>
      </c>
      <c r="K62" s="17">
        <f t="shared" si="20"/>
        <v>0</v>
      </c>
      <c r="L62" s="18"/>
      <c r="M62" s="18"/>
    </row>
    <row r="63" spans="1:13" ht="25.5" x14ac:dyDescent="0.25">
      <c r="A63" s="26" t="s">
        <v>73</v>
      </c>
      <c r="B63" s="10" t="s">
        <v>72</v>
      </c>
      <c r="C63" s="10" t="s">
        <v>74</v>
      </c>
      <c r="D63" s="16"/>
      <c r="E63" s="10"/>
      <c r="F63" s="17">
        <f>F64</f>
        <v>202658</v>
      </c>
      <c r="G63" s="17">
        <f t="shared" ref="G63:K64" si="21">G64</f>
        <v>0</v>
      </c>
      <c r="H63" s="17">
        <f t="shared" si="21"/>
        <v>0</v>
      </c>
      <c r="I63" s="17">
        <f t="shared" si="21"/>
        <v>0</v>
      </c>
      <c r="J63" s="17">
        <f t="shared" si="21"/>
        <v>202658</v>
      </c>
      <c r="K63" s="17">
        <f t="shared" si="21"/>
        <v>0</v>
      </c>
      <c r="L63" s="18"/>
      <c r="M63" s="18"/>
    </row>
    <row r="64" spans="1:13" x14ac:dyDescent="0.25">
      <c r="A64" s="20" t="s">
        <v>62</v>
      </c>
      <c r="B64" s="10" t="s">
        <v>72</v>
      </c>
      <c r="C64" s="10" t="s">
        <v>74</v>
      </c>
      <c r="D64" s="10" t="s">
        <v>63</v>
      </c>
      <c r="E64" s="10"/>
      <c r="F64" s="17">
        <f>F65</f>
        <v>202658</v>
      </c>
      <c r="G64" s="17">
        <f t="shared" si="21"/>
        <v>0</v>
      </c>
      <c r="H64" s="17">
        <f t="shared" si="21"/>
        <v>0</v>
      </c>
      <c r="I64" s="17">
        <f t="shared" si="21"/>
        <v>0</v>
      </c>
      <c r="J64" s="17">
        <f t="shared" si="21"/>
        <v>202658</v>
      </c>
      <c r="K64" s="17">
        <f t="shared" si="21"/>
        <v>0</v>
      </c>
      <c r="L64" s="18"/>
      <c r="M64" s="18"/>
    </row>
    <row r="65" spans="1:13" x14ac:dyDescent="0.25">
      <c r="A65" s="20" t="s">
        <v>67</v>
      </c>
      <c r="B65" s="10" t="s">
        <v>72</v>
      </c>
      <c r="C65" s="10" t="s">
        <v>74</v>
      </c>
      <c r="D65" s="10" t="s">
        <v>63</v>
      </c>
      <c r="E65" s="10" t="s">
        <v>68</v>
      </c>
      <c r="F65" s="17">
        <f>'[1]8. разд '!F1090</f>
        <v>202658</v>
      </c>
      <c r="G65" s="17">
        <f>'[1]8. разд '!G1090</f>
        <v>0</v>
      </c>
      <c r="H65" s="17">
        <f>'[1]8. разд '!H1090</f>
        <v>0</v>
      </c>
      <c r="I65" s="17">
        <f>'[1]8. разд '!I1090</f>
        <v>0</v>
      </c>
      <c r="J65" s="17">
        <f>'[1]8. разд '!J1090</f>
        <v>202658</v>
      </c>
      <c r="K65" s="17">
        <f>'[1]8. разд '!K1090</f>
        <v>0</v>
      </c>
      <c r="L65" s="18"/>
      <c r="M65" s="18"/>
    </row>
    <row r="66" spans="1:13" ht="29.25" customHeight="1" x14ac:dyDescent="0.25">
      <c r="A66" s="20" t="s">
        <v>57</v>
      </c>
      <c r="B66" s="10" t="s">
        <v>72</v>
      </c>
      <c r="C66" s="10" t="s">
        <v>71</v>
      </c>
      <c r="D66" s="16"/>
      <c r="E66" s="10"/>
      <c r="F66" s="17">
        <f>F67</f>
        <v>813000</v>
      </c>
      <c r="G66" s="17">
        <f t="shared" ref="G66:K67" si="22">G67</f>
        <v>0</v>
      </c>
      <c r="H66" s="17">
        <f t="shared" si="22"/>
        <v>0</v>
      </c>
      <c r="I66" s="17">
        <f t="shared" si="22"/>
        <v>0</v>
      </c>
      <c r="J66" s="17">
        <f t="shared" si="22"/>
        <v>813000</v>
      </c>
      <c r="K66" s="17">
        <f t="shared" si="22"/>
        <v>0</v>
      </c>
      <c r="L66" s="18"/>
      <c r="M66" s="18"/>
    </row>
    <row r="67" spans="1:13" x14ac:dyDescent="0.25">
      <c r="A67" s="20" t="s">
        <v>62</v>
      </c>
      <c r="B67" s="10" t="s">
        <v>72</v>
      </c>
      <c r="C67" s="10" t="s">
        <v>71</v>
      </c>
      <c r="D67" s="10" t="s">
        <v>63</v>
      </c>
      <c r="E67" s="10"/>
      <c r="F67" s="17">
        <f>F68</f>
        <v>813000</v>
      </c>
      <c r="G67" s="17">
        <f t="shared" si="22"/>
        <v>0</v>
      </c>
      <c r="H67" s="17">
        <f t="shared" si="22"/>
        <v>0</v>
      </c>
      <c r="I67" s="17">
        <f t="shared" si="22"/>
        <v>0</v>
      </c>
      <c r="J67" s="17">
        <f t="shared" si="22"/>
        <v>813000</v>
      </c>
      <c r="K67" s="17">
        <f t="shared" si="22"/>
        <v>0</v>
      </c>
      <c r="L67" s="18"/>
      <c r="M67" s="18"/>
    </row>
    <row r="68" spans="1:13" x14ac:dyDescent="0.25">
      <c r="A68" s="20" t="s">
        <v>67</v>
      </c>
      <c r="B68" s="10" t="s">
        <v>72</v>
      </c>
      <c r="C68" s="10" t="s">
        <v>71</v>
      </c>
      <c r="D68" s="10" t="s">
        <v>63</v>
      </c>
      <c r="E68" s="10" t="s">
        <v>68</v>
      </c>
      <c r="F68" s="17">
        <f>'[1]8. разд '!F1091</f>
        <v>813000</v>
      </c>
      <c r="G68" s="17">
        <f>'[1]8. разд '!G1091</f>
        <v>0</v>
      </c>
      <c r="H68" s="17">
        <f>'[1]8. разд '!H1091</f>
        <v>0</v>
      </c>
      <c r="I68" s="17">
        <f>'[1]8. разд '!I1091</f>
        <v>0</v>
      </c>
      <c r="J68" s="17">
        <f>'[1]8. разд '!J1091</f>
        <v>813000</v>
      </c>
      <c r="K68" s="17">
        <f>'[1]8. разд '!K1091</f>
        <v>0</v>
      </c>
      <c r="L68" s="18"/>
      <c r="M68" s="18"/>
    </row>
    <row r="69" spans="1:13" ht="36.75" x14ac:dyDescent="0.25">
      <c r="A69" s="27" t="s">
        <v>75</v>
      </c>
      <c r="B69" s="10" t="s">
        <v>76</v>
      </c>
      <c r="C69" s="10"/>
      <c r="D69" s="10"/>
      <c r="E69" s="10"/>
      <c r="F69" s="17">
        <f t="shared" ref="F69:K70" si="23">F70</f>
        <v>1598631.41</v>
      </c>
      <c r="G69" s="17">
        <f t="shared" si="23"/>
        <v>1018328.21</v>
      </c>
      <c r="H69" s="17">
        <f t="shared" si="23"/>
        <v>0</v>
      </c>
      <c r="I69" s="17">
        <f t="shared" si="23"/>
        <v>0</v>
      </c>
      <c r="J69" s="17">
        <f t="shared" si="23"/>
        <v>1598631.41</v>
      </c>
      <c r="K69" s="17">
        <f t="shared" si="23"/>
        <v>1018328.21</v>
      </c>
      <c r="L69" s="18"/>
      <c r="M69" s="18"/>
    </row>
    <row r="70" spans="1:13" ht="31.5" customHeight="1" x14ac:dyDescent="0.25">
      <c r="A70" s="20" t="s">
        <v>57</v>
      </c>
      <c r="B70" s="10" t="s">
        <v>76</v>
      </c>
      <c r="C70" s="10" t="s">
        <v>71</v>
      </c>
      <c r="D70" s="16"/>
      <c r="E70" s="10"/>
      <c r="F70" s="17">
        <f>F71</f>
        <v>1598631.41</v>
      </c>
      <c r="G70" s="17">
        <f t="shared" si="23"/>
        <v>1018328.21</v>
      </c>
      <c r="H70" s="17">
        <f t="shared" si="23"/>
        <v>0</v>
      </c>
      <c r="I70" s="17">
        <f t="shared" si="23"/>
        <v>0</v>
      </c>
      <c r="J70" s="17">
        <f t="shared" si="23"/>
        <v>1598631.41</v>
      </c>
      <c r="K70" s="17">
        <f t="shared" si="23"/>
        <v>1018328.21</v>
      </c>
      <c r="L70" s="18"/>
      <c r="M70" s="18"/>
    </row>
    <row r="71" spans="1:13" x14ac:dyDescent="0.25">
      <c r="A71" s="20" t="s">
        <v>22</v>
      </c>
      <c r="B71" s="10" t="s">
        <v>76</v>
      </c>
      <c r="C71" s="10" t="s">
        <v>71</v>
      </c>
      <c r="D71" s="10" t="s">
        <v>23</v>
      </c>
      <c r="E71" s="10"/>
      <c r="F71" s="17">
        <f t="shared" ref="F71:K71" si="24">F72</f>
        <v>1598631.41</v>
      </c>
      <c r="G71" s="17">
        <f t="shared" si="24"/>
        <v>1018328.21</v>
      </c>
      <c r="H71" s="17">
        <f t="shared" si="24"/>
        <v>0</v>
      </c>
      <c r="I71" s="17">
        <f t="shared" si="24"/>
        <v>0</v>
      </c>
      <c r="J71" s="17">
        <f t="shared" si="24"/>
        <v>1598631.41</v>
      </c>
      <c r="K71" s="17">
        <f t="shared" si="24"/>
        <v>1018328.21</v>
      </c>
      <c r="L71" s="18"/>
      <c r="M71" s="18"/>
    </row>
    <row r="72" spans="1:13" x14ac:dyDescent="0.25">
      <c r="A72" s="20" t="s">
        <v>77</v>
      </c>
      <c r="B72" s="10" t="s">
        <v>76</v>
      </c>
      <c r="C72" s="10" t="s">
        <v>71</v>
      </c>
      <c r="D72" s="10" t="s">
        <v>23</v>
      </c>
      <c r="E72" s="10" t="s">
        <v>78</v>
      </c>
      <c r="F72" s="17">
        <f>'[1]8. разд '!F726</f>
        <v>1598631.41</v>
      </c>
      <c r="G72" s="17">
        <f>'[1]8. разд '!G726</f>
        <v>1018328.21</v>
      </c>
      <c r="H72" s="17">
        <f>'[1]8. разд '!H726</f>
        <v>0</v>
      </c>
      <c r="I72" s="17">
        <f>'[1]8. разд '!I726</f>
        <v>0</v>
      </c>
      <c r="J72" s="17">
        <f>'[1]8. разд '!J726</f>
        <v>1598631.41</v>
      </c>
      <c r="K72" s="17">
        <f>'[1]8. разд '!K726</f>
        <v>1018328.21</v>
      </c>
      <c r="L72" s="18"/>
      <c r="M72" s="18"/>
    </row>
    <row r="73" spans="1:13" ht="25.5" x14ac:dyDescent="0.25">
      <c r="A73" s="20" t="s">
        <v>80</v>
      </c>
      <c r="B73" s="10" t="s">
        <v>81</v>
      </c>
      <c r="C73" s="9"/>
      <c r="D73" s="16"/>
      <c r="E73" s="10"/>
      <c r="F73" s="17">
        <f t="shared" ref="F73:K73" si="25">F74+F79+F84+F89</f>
        <v>2579400</v>
      </c>
      <c r="G73" s="17">
        <f t="shared" si="25"/>
        <v>0</v>
      </c>
      <c r="H73" s="17">
        <f t="shared" si="25"/>
        <v>0</v>
      </c>
      <c r="I73" s="17">
        <f t="shared" si="25"/>
        <v>0</v>
      </c>
      <c r="J73" s="17">
        <f t="shared" si="25"/>
        <v>2579400</v>
      </c>
      <c r="K73" s="17">
        <f t="shared" si="25"/>
        <v>0</v>
      </c>
      <c r="L73" s="18"/>
      <c r="M73" s="18"/>
    </row>
    <row r="74" spans="1:13" ht="38.25" x14ac:dyDescent="0.25">
      <c r="A74" s="20" t="s">
        <v>82</v>
      </c>
      <c r="B74" s="10" t="s">
        <v>83</v>
      </c>
      <c r="C74" s="9"/>
      <c r="D74" s="16"/>
      <c r="E74" s="10"/>
      <c r="F74" s="17">
        <f>F75</f>
        <v>600000</v>
      </c>
      <c r="G74" s="17">
        <f t="shared" ref="G74:K77" si="26">G75</f>
        <v>0</v>
      </c>
      <c r="H74" s="17">
        <f t="shared" si="26"/>
        <v>0</v>
      </c>
      <c r="I74" s="17">
        <f t="shared" si="26"/>
        <v>0</v>
      </c>
      <c r="J74" s="17">
        <f t="shared" si="26"/>
        <v>600000</v>
      </c>
      <c r="K74" s="17">
        <f t="shared" si="26"/>
        <v>0</v>
      </c>
      <c r="L74" s="18"/>
      <c r="M74" s="18"/>
    </row>
    <row r="75" spans="1:13" ht="25.5" x14ac:dyDescent="0.25">
      <c r="A75" s="21" t="s">
        <v>19</v>
      </c>
      <c r="B75" s="10" t="s">
        <v>84</v>
      </c>
      <c r="C75" s="9"/>
      <c r="D75" s="16"/>
      <c r="E75" s="10"/>
      <c r="F75" s="17">
        <f>F76</f>
        <v>600000</v>
      </c>
      <c r="G75" s="17">
        <f t="shared" si="26"/>
        <v>0</v>
      </c>
      <c r="H75" s="17">
        <f t="shared" si="26"/>
        <v>0</v>
      </c>
      <c r="I75" s="17">
        <f t="shared" si="26"/>
        <v>0</v>
      </c>
      <c r="J75" s="17">
        <f t="shared" si="26"/>
        <v>600000</v>
      </c>
      <c r="K75" s="17">
        <f t="shared" si="26"/>
        <v>0</v>
      </c>
      <c r="L75" s="18"/>
      <c r="M75" s="18"/>
    </row>
    <row r="76" spans="1:13" ht="25.5" x14ac:dyDescent="0.25">
      <c r="A76" s="20" t="s">
        <v>25</v>
      </c>
      <c r="B76" s="10" t="s">
        <v>84</v>
      </c>
      <c r="C76" s="9">
        <v>200</v>
      </c>
      <c r="D76" s="16"/>
      <c r="E76" s="10"/>
      <c r="F76" s="17">
        <f>F77</f>
        <v>600000</v>
      </c>
      <c r="G76" s="17">
        <f t="shared" si="26"/>
        <v>0</v>
      </c>
      <c r="H76" s="17">
        <f t="shared" si="26"/>
        <v>0</v>
      </c>
      <c r="I76" s="17">
        <f t="shared" si="26"/>
        <v>0</v>
      </c>
      <c r="J76" s="17">
        <f t="shared" si="26"/>
        <v>600000</v>
      </c>
      <c r="K76" s="17">
        <f t="shared" si="26"/>
        <v>0</v>
      </c>
      <c r="L76" s="18"/>
      <c r="M76" s="18"/>
    </row>
    <row r="77" spans="1:13" ht="25.5" x14ac:dyDescent="0.25">
      <c r="A77" s="20" t="s">
        <v>85</v>
      </c>
      <c r="B77" s="10" t="s">
        <v>84</v>
      </c>
      <c r="C77" s="9">
        <v>200</v>
      </c>
      <c r="D77" s="10" t="s">
        <v>78</v>
      </c>
      <c r="E77" s="10"/>
      <c r="F77" s="17">
        <f>F78</f>
        <v>600000</v>
      </c>
      <c r="G77" s="17">
        <f t="shared" si="26"/>
        <v>0</v>
      </c>
      <c r="H77" s="17">
        <f t="shared" si="26"/>
        <v>0</v>
      </c>
      <c r="I77" s="17">
        <f t="shared" si="26"/>
        <v>0</v>
      </c>
      <c r="J77" s="17">
        <f t="shared" si="26"/>
        <v>600000</v>
      </c>
      <c r="K77" s="17">
        <f t="shared" si="26"/>
        <v>0</v>
      </c>
      <c r="L77" s="18"/>
      <c r="M77" s="18"/>
    </row>
    <row r="78" spans="1:13" ht="25.5" x14ac:dyDescent="0.25">
      <c r="A78" s="20" t="s">
        <v>86</v>
      </c>
      <c r="B78" s="10" t="s">
        <v>84</v>
      </c>
      <c r="C78" s="9">
        <v>200</v>
      </c>
      <c r="D78" s="10" t="s">
        <v>78</v>
      </c>
      <c r="E78" s="10" t="s">
        <v>87</v>
      </c>
      <c r="F78" s="17">
        <f>'[1]8. разд '!F257</f>
        <v>600000</v>
      </c>
      <c r="G78" s="17">
        <f>'[1]8. разд '!G257</f>
        <v>0</v>
      </c>
      <c r="H78" s="17">
        <f>'[1]8. разд '!H257</f>
        <v>0</v>
      </c>
      <c r="I78" s="17">
        <f>'[1]8. разд '!I257</f>
        <v>0</v>
      </c>
      <c r="J78" s="17">
        <f>'[1]8. разд '!J257</f>
        <v>600000</v>
      </c>
      <c r="K78" s="17">
        <f>'[1]8. разд '!K257</f>
        <v>0</v>
      </c>
      <c r="L78" s="18"/>
      <c r="M78" s="18"/>
    </row>
    <row r="79" spans="1:13" ht="38.25" x14ac:dyDescent="0.25">
      <c r="A79" s="20" t="s">
        <v>88</v>
      </c>
      <c r="B79" s="10" t="s">
        <v>89</v>
      </c>
      <c r="C79" s="9"/>
      <c r="D79" s="16"/>
      <c r="E79" s="10"/>
      <c r="F79" s="17">
        <f>F80</f>
        <v>1825000</v>
      </c>
      <c r="G79" s="17">
        <f t="shared" ref="G79:K82" si="27">G80</f>
        <v>0</v>
      </c>
      <c r="H79" s="17">
        <f t="shared" si="27"/>
        <v>0</v>
      </c>
      <c r="I79" s="17">
        <f t="shared" si="27"/>
        <v>0</v>
      </c>
      <c r="J79" s="17">
        <f t="shared" si="27"/>
        <v>1825000</v>
      </c>
      <c r="K79" s="17">
        <f t="shared" si="27"/>
        <v>0</v>
      </c>
      <c r="L79" s="18"/>
      <c r="M79" s="18"/>
    </row>
    <row r="80" spans="1:13" ht="25.5" x14ac:dyDescent="0.25">
      <c r="A80" s="21" t="s">
        <v>19</v>
      </c>
      <c r="B80" s="10" t="s">
        <v>90</v>
      </c>
      <c r="C80" s="9"/>
      <c r="D80" s="16"/>
      <c r="E80" s="10"/>
      <c r="F80" s="17">
        <f>F81</f>
        <v>1825000</v>
      </c>
      <c r="G80" s="17">
        <f t="shared" si="27"/>
        <v>0</v>
      </c>
      <c r="H80" s="17">
        <f t="shared" si="27"/>
        <v>0</v>
      </c>
      <c r="I80" s="17">
        <f t="shared" si="27"/>
        <v>0</v>
      </c>
      <c r="J80" s="17">
        <f t="shared" si="27"/>
        <v>1825000</v>
      </c>
      <c r="K80" s="17">
        <f t="shared" si="27"/>
        <v>0</v>
      </c>
      <c r="L80" s="18"/>
      <c r="M80" s="18"/>
    </row>
    <row r="81" spans="1:13" ht="25.5" x14ac:dyDescent="0.25">
      <c r="A81" s="20" t="s">
        <v>25</v>
      </c>
      <c r="B81" s="10" t="s">
        <v>90</v>
      </c>
      <c r="C81" s="9">
        <v>200</v>
      </c>
      <c r="D81" s="16"/>
      <c r="E81" s="10"/>
      <c r="F81" s="17">
        <f>F82</f>
        <v>1825000</v>
      </c>
      <c r="G81" s="17">
        <f t="shared" si="27"/>
        <v>0</v>
      </c>
      <c r="H81" s="17">
        <f t="shared" si="27"/>
        <v>0</v>
      </c>
      <c r="I81" s="17">
        <f t="shared" si="27"/>
        <v>0</v>
      </c>
      <c r="J81" s="17">
        <f t="shared" si="27"/>
        <v>1825000</v>
      </c>
      <c r="K81" s="17">
        <f t="shared" si="27"/>
        <v>0</v>
      </c>
      <c r="L81" s="18"/>
      <c r="M81" s="18"/>
    </row>
    <row r="82" spans="1:13" ht="25.5" x14ac:dyDescent="0.25">
      <c r="A82" s="20" t="s">
        <v>85</v>
      </c>
      <c r="B82" s="10" t="s">
        <v>90</v>
      </c>
      <c r="C82" s="9">
        <v>200</v>
      </c>
      <c r="D82" s="10" t="s">
        <v>78</v>
      </c>
      <c r="E82" s="10"/>
      <c r="F82" s="17">
        <f>F83</f>
        <v>1825000</v>
      </c>
      <c r="G82" s="17">
        <f t="shared" si="27"/>
        <v>0</v>
      </c>
      <c r="H82" s="17">
        <f t="shared" si="27"/>
        <v>0</v>
      </c>
      <c r="I82" s="17">
        <f t="shared" si="27"/>
        <v>0</v>
      </c>
      <c r="J82" s="17">
        <f t="shared" si="27"/>
        <v>1825000</v>
      </c>
      <c r="K82" s="17">
        <f t="shared" si="27"/>
        <v>0</v>
      </c>
      <c r="L82" s="18"/>
      <c r="M82" s="18"/>
    </row>
    <row r="83" spans="1:13" ht="25.5" x14ac:dyDescent="0.25">
      <c r="A83" s="20" t="s">
        <v>86</v>
      </c>
      <c r="B83" s="10" t="s">
        <v>90</v>
      </c>
      <c r="C83" s="9">
        <v>200</v>
      </c>
      <c r="D83" s="10" t="s">
        <v>78</v>
      </c>
      <c r="E83" s="10" t="s">
        <v>87</v>
      </c>
      <c r="F83" s="17">
        <f>'[1]8. разд '!F260</f>
        <v>1825000</v>
      </c>
      <c r="G83" s="17">
        <f>'[1]8. разд '!G260</f>
        <v>0</v>
      </c>
      <c r="H83" s="17">
        <f>'[1]8. разд '!H260</f>
        <v>0</v>
      </c>
      <c r="I83" s="17">
        <f>'[1]8. разд '!I260</f>
        <v>0</v>
      </c>
      <c r="J83" s="17">
        <f>'[1]8. разд '!J260</f>
        <v>1825000</v>
      </c>
      <c r="K83" s="17">
        <f>'[1]8. разд '!K260</f>
        <v>0</v>
      </c>
      <c r="L83" s="18"/>
      <c r="M83" s="18"/>
    </row>
    <row r="84" spans="1:13" ht="38.25" x14ac:dyDescent="0.25">
      <c r="A84" s="28" t="s">
        <v>91</v>
      </c>
      <c r="B84" s="10" t="s">
        <v>92</v>
      </c>
      <c r="C84" s="9"/>
      <c r="D84" s="10"/>
      <c r="E84" s="10"/>
      <c r="F84" s="17">
        <f>+F85</f>
        <v>104400</v>
      </c>
      <c r="G84" s="17">
        <f t="shared" ref="G84:K84" si="28">+G85</f>
        <v>0</v>
      </c>
      <c r="H84" s="17">
        <f t="shared" si="28"/>
        <v>0</v>
      </c>
      <c r="I84" s="17">
        <f t="shared" si="28"/>
        <v>0</v>
      </c>
      <c r="J84" s="17">
        <f t="shared" si="28"/>
        <v>104400</v>
      </c>
      <c r="K84" s="17">
        <f t="shared" si="28"/>
        <v>0</v>
      </c>
      <c r="L84" s="18"/>
      <c r="M84" s="18"/>
    </row>
    <row r="85" spans="1:13" ht="38.25" x14ac:dyDescent="0.25">
      <c r="A85" s="20" t="s">
        <v>93</v>
      </c>
      <c r="B85" s="10" t="s">
        <v>94</v>
      </c>
      <c r="C85" s="9"/>
      <c r="D85" s="10"/>
      <c r="E85" s="10"/>
      <c r="F85" s="17">
        <f>F86</f>
        <v>104400</v>
      </c>
      <c r="G85" s="17">
        <f t="shared" ref="G85:K87" si="29">G86</f>
        <v>0</v>
      </c>
      <c r="H85" s="17">
        <f t="shared" si="29"/>
        <v>0</v>
      </c>
      <c r="I85" s="17">
        <f t="shared" si="29"/>
        <v>0</v>
      </c>
      <c r="J85" s="17">
        <f t="shared" si="29"/>
        <v>104400</v>
      </c>
      <c r="K85" s="17">
        <f t="shared" si="29"/>
        <v>0</v>
      </c>
      <c r="L85" s="18"/>
      <c r="M85" s="18"/>
    </row>
    <row r="86" spans="1:13" ht="25.5" x14ac:dyDescent="0.25">
      <c r="A86" s="20" t="s">
        <v>25</v>
      </c>
      <c r="B86" s="10" t="s">
        <v>94</v>
      </c>
      <c r="C86" s="9">
        <v>200</v>
      </c>
      <c r="D86" s="10"/>
      <c r="E86" s="10"/>
      <c r="F86" s="17">
        <f>F87</f>
        <v>104400</v>
      </c>
      <c r="G86" s="17">
        <f t="shared" si="29"/>
        <v>0</v>
      </c>
      <c r="H86" s="17">
        <f t="shared" si="29"/>
        <v>0</v>
      </c>
      <c r="I86" s="17">
        <f t="shared" si="29"/>
        <v>0</v>
      </c>
      <c r="J86" s="17">
        <f t="shared" si="29"/>
        <v>104400</v>
      </c>
      <c r="K86" s="17">
        <f t="shared" si="29"/>
        <v>0</v>
      </c>
      <c r="L86" s="18"/>
      <c r="M86" s="18"/>
    </row>
    <row r="87" spans="1:13" ht="25.5" x14ac:dyDescent="0.25">
      <c r="A87" s="20" t="s">
        <v>85</v>
      </c>
      <c r="B87" s="10" t="s">
        <v>94</v>
      </c>
      <c r="C87" s="9">
        <v>200</v>
      </c>
      <c r="D87" s="10" t="s">
        <v>78</v>
      </c>
      <c r="E87" s="10"/>
      <c r="F87" s="17">
        <f>F88</f>
        <v>104400</v>
      </c>
      <c r="G87" s="17">
        <f t="shared" si="29"/>
        <v>0</v>
      </c>
      <c r="H87" s="17">
        <f t="shared" si="29"/>
        <v>0</v>
      </c>
      <c r="I87" s="17">
        <f t="shared" si="29"/>
        <v>0</v>
      </c>
      <c r="J87" s="17">
        <f t="shared" si="29"/>
        <v>104400</v>
      </c>
      <c r="K87" s="17">
        <f t="shared" si="29"/>
        <v>0</v>
      </c>
      <c r="L87" s="18"/>
      <c r="M87" s="18"/>
    </row>
    <row r="88" spans="1:13" ht="25.5" x14ac:dyDescent="0.25">
      <c r="A88" s="20" t="s">
        <v>86</v>
      </c>
      <c r="B88" s="10" t="s">
        <v>94</v>
      </c>
      <c r="C88" s="9">
        <v>200</v>
      </c>
      <c r="D88" s="10" t="s">
        <v>78</v>
      </c>
      <c r="E88" s="10" t="s">
        <v>87</v>
      </c>
      <c r="F88" s="17">
        <f>'[1]8. разд '!F265</f>
        <v>104400</v>
      </c>
      <c r="G88" s="17">
        <f>'[1]8. разд '!G265</f>
        <v>0</v>
      </c>
      <c r="H88" s="17">
        <f>'[1]8. разд '!H265</f>
        <v>0</v>
      </c>
      <c r="I88" s="17">
        <f>'[1]8. разд '!I265</f>
        <v>0</v>
      </c>
      <c r="J88" s="17">
        <f>'[1]8. разд '!J265</f>
        <v>104400</v>
      </c>
      <c r="K88" s="17">
        <f>'[1]8. разд '!K265</f>
        <v>0</v>
      </c>
      <c r="L88" s="18"/>
      <c r="M88" s="18"/>
    </row>
    <row r="89" spans="1:13" ht="25.5" x14ac:dyDescent="0.25">
      <c r="A89" s="25" t="s">
        <v>95</v>
      </c>
      <c r="B89" s="10" t="s">
        <v>96</v>
      </c>
      <c r="C89" s="9"/>
      <c r="D89" s="10"/>
      <c r="E89" s="10"/>
      <c r="F89" s="17">
        <f>F90</f>
        <v>50000</v>
      </c>
      <c r="G89" s="17">
        <f t="shared" ref="G89:K92" si="30">G90</f>
        <v>0</v>
      </c>
      <c r="H89" s="17">
        <f t="shared" si="30"/>
        <v>0</v>
      </c>
      <c r="I89" s="17">
        <f t="shared" si="30"/>
        <v>0</v>
      </c>
      <c r="J89" s="17">
        <f t="shared" si="30"/>
        <v>50000</v>
      </c>
      <c r="K89" s="17">
        <f t="shared" si="30"/>
        <v>0</v>
      </c>
      <c r="L89" s="18"/>
      <c r="M89" s="18"/>
    </row>
    <row r="90" spans="1:13" ht="38.25" x14ac:dyDescent="0.25">
      <c r="A90" s="25" t="s">
        <v>97</v>
      </c>
      <c r="B90" s="10" t="s">
        <v>98</v>
      </c>
      <c r="C90" s="9"/>
      <c r="D90" s="10"/>
      <c r="E90" s="10"/>
      <c r="F90" s="17">
        <f>F91</f>
        <v>50000</v>
      </c>
      <c r="G90" s="17">
        <f t="shared" si="30"/>
        <v>0</v>
      </c>
      <c r="H90" s="17">
        <f t="shared" si="30"/>
        <v>0</v>
      </c>
      <c r="I90" s="17">
        <f t="shared" si="30"/>
        <v>0</v>
      </c>
      <c r="J90" s="17">
        <f t="shared" si="30"/>
        <v>50000</v>
      </c>
      <c r="K90" s="17">
        <f t="shared" si="30"/>
        <v>0</v>
      </c>
      <c r="L90" s="18"/>
      <c r="M90" s="18"/>
    </row>
    <row r="91" spans="1:13" ht="25.5" x14ac:dyDescent="0.25">
      <c r="A91" s="20" t="s">
        <v>25</v>
      </c>
      <c r="B91" s="10" t="s">
        <v>98</v>
      </c>
      <c r="C91" s="9">
        <v>200</v>
      </c>
      <c r="D91" s="16"/>
      <c r="E91" s="10"/>
      <c r="F91" s="17">
        <f>F92</f>
        <v>50000</v>
      </c>
      <c r="G91" s="17">
        <f t="shared" si="30"/>
        <v>0</v>
      </c>
      <c r="H91" s="17">
        <f t="shared" si="30"/>
        <v>0</v>
      </c>
      <c r="I91" s="17">
        <f t="shared" si="30"/>
        <v>0</v>
      </c>
      <c r="J91" s="17">
        <f t="shared" si="30"/>
        <v>50000</v>
      </c>
      <c r="K91" s="17">
        <f t="shared" si="30"/>
        <v>0</v>
      </c>
      <c r="L91" s="18"/>
      <c r="M91" s="18"/>
    </row>
    <row r="92" spans="1:13" ht="25.5" x14ac:dyDescent="0.25">
      <c r="A92" s="20" t="s">
        <v>85</v>
      </c>
      <c r="B92" s="10" t="s">
        <v>98</v>
      </c>
      <c r="C92" s="9">
        <v>200</v>
      </c>
      <c r="D92" s="10" t="s">
        <v>78</v>
      </c>
      <c r="E92" s="10"/>
      <c r="F92" s="17">
        <f>F93</f>
        <v>50000</v>
      </c>
      <c r="G92" s="17">
        <f t="shared" si="30"/>
        <v>0</v>
      </c>
      <c r="H92" s="17">
        <f t="shared" si="30"/>
        <v>0</v>
      </c>
      <c r="I92" s="17">
        <f t="shared" si="30"/>
        <v>0</v>
      </c>
      <c r="J92" s="17">
        <f t="shared" si="30"/>
        <v>50000</v>
      </c>
      <c r="K92" s="17">
        <f t="shared" si="30"/>
        <v>0</v>
      </c>
      <c r="L92" s="18"/>
      <c r="M92" s="18"/>
    </row>
    <row r="93" spans="1:13" ht="25.5" x14ac:dyDescent="0.25">
      <c r="A93" s="20" t="s">
        <v>86</v>
      </c>
      <c r="B93" s="10" t="s">
        <v>98</v>
      </c>
      <c r="C93" s="9">
        <v>200</v>
      </c>
      <c r="D93" s="10" t="s">
        <v>78</v>
      </c>
      <c r="E93" s="10" t="s">
        <v>87</v>
      </c>
      <c r="F93" s="17">
        <f>'[1]8. разд '!F267</f>
        <v>50000</v>
      </c>
      <c r="G93" s="17">
        <f>'[1]8. разд '!G267</f>
        <v>0</v>
      </c>
      <c r="H93" s="17">
        <f>'[1]8. разд '!H267</f>
        <v>0</v>
      </c>
      <c r="I93" s="17">
        <f>'[1]8. разд '!I267</f>
        <v>0</v>
      </c>
      <c r="J93" s="17">
        <f>'[1]8. разд '!J267</f>
        <v>50000</v>
      </c>
      <c r="K93" s="17">
        <f>'[1]8. разд '!K267</f>
        <v>0</v>
      </c>
      <c r="L93" s="18"/>
      <c r="M93" s="18"/>
    </row>
    <row r="94" spans="1:13" ht="25.5" x14ac:dyDescent="0.25">
      <c r="A94" s="26" t="s">
        <v>99</v>
      </c>
      <c r="B94" s="10" t="s">
        <v>100</v>
      </c>
      <c r="C94" s="9"/>
      <c r="D94" s="10"/>
      <c r="E94" s="10"/>
      <c r="F94" s="17">
        <f>F95+F108</f>
        <v>19339469.280000001</v>
      </c>
      <c r="G94" s="17">
        <f t="shared" ref="G94:K94" si="31">G95+G108</f>
        <v>973059.28</v>
      </c>
      <c r="H94" s="17">
        <f t="shared" si="31"/>
        <v>0</v>
      </c>
      <c r="I94" s="17">
        <f t="shared" si="31"/>
        <v>0</v>
      </c>
      <c r="J94" s="17">
        <f t="shared" si="31"/>
        <v>19339469.280000001</v>
      </c>
      <c r="K94" s="17">
        <f t="shared" si="31"/>
        <v>973059.28</v>
      </c>
      <c r="L94" s="18"/>
      <c r="M94" s="18"/>
    </row>
    <row r="95" spans="1:13" ht="63.75" x14ac:dyDescent="0.25">
      <c r="A95" s="26" t="s">
        <v>101</v>
      </c>
      <c r="B95" s="10" t="s">
        <v>102</v>
      </c>
      <c r="C95" s="9"/>
      <c r="D95" s="10"/>
      <c r="E95" s="10"/>
      <c r="F95" s="17">
        <f>+F104+F100+F96</f>
        <v>18975684.280000001</v>
      </c>
      <c r="G95" s="17">
        <f t="shared" ref="G95:K95" si="32">+G104+G100+G96</f>
        <v>609274.28</v>
      </c>
      <c r="H95" s="17">
        <f t="shared" si="32"/>
        <v>0</v>
      </c>
      <c r="I95" s="17">
        <f t="shared" si="32"/>
        <v>0</v>
      </c>
      <c r="J95" s="17">
        <f t="shared" si="32"/>
        <v>18975684.280000001</v>
      </c>
      <c r="K95" s="17">
        <f t="shared" si="32"/>
        <v>609274.28</v>
      </c>
      <c r="L95" s="18"/>
      <c r="M95" s="18"/>
    </row>
    <row r="96" spans="1:13" ht="63.75" x14ac:dyDescent="0.25">
      <c r="A96" s="20" t="s">
        <v>103</v>
      </c>
      <c r="B96" s="10" t="s">
        <v>104</v>
      </c>
      <c r="C96" s="9"/>
      <c r="D96" s="10"/>
      <c r="E96" s="10"/>
      <c r="F96" s="17">
        <f>F97</f>
        <v>100100</v>
      </c>
      <c r="G96" s="17">
        <f t="shared" ref="G96:K98" si="33">G97</f>
        <v>100100</v>
      </c>
      <c r="H96" s="17">
        <f t="shared" si="33"/>
        <v>0</v>
      </c>
      <c r="I96" s="17">
        <f t="shared" si="33"/>
        <v>0</v>
      </c>
      <c r="J96" s="17">
        <f t="shared" si="33"/>
        <v>100100</v>
      </c>
      <c r="K96" s="17">
        <f t="shared" si="33"/>
        <v>100100</v>
      </c>
      <c r="L96" s="18"/>
      <c r="M96" s="18"/>
    </row>
    <row r="97" spans="1:13" ht="63.75" x14ac:dyDescent="0.25">
      <c r="A97" s="20" t="s">
        <v>21</v>
      </c>
      <c r="B97" s="10" t="s">
        <v>104</v>
      </c>
      <c r="C97" s="9">
        <v>100</v>
      </c>
      <c r="D97" s="10"/>
      <c r="E97" s="10"/>
      <c r="F97" s="17">
        <f>F98</f>
        <v>100100</v>
      </c>
      <c r="G97" s="17">
        <f t="shared" si="33"/>
        <v>100100</v>
      </c>
      <c r="H97" s="17">
        <f t="shared" si="33"/>
        <v>0</v>
      </c>
      <c r="I97" s="17">
        <f t="shared" si="33"/>
        <v>0</v>
      </c>
      <c r="J97" s="17">
        <f t="shared" si="33"/>
        <v>100100</v>
      </c>
      <c r="K97" s="17">
        <f t="shared" si="33"/>
        <v>100100</v>
      </c>
      <c r="L97" s="18"/>
      <c r="M97" s="18"/>
    </row>
    <row r="98" spans="1:13" x14ac:dyDescent="0.25">
      <c r="A98" s="20" t="s">
        <v>105</v>
      </c>
      <c r="B98" s="10" t="s">
        <v>104</v>
      </c>
      <c r="C98" s="9">
        <v>100</v>
      </c>
      <c r="D98" s="10" t="s">
        <v>106</v>
      </c>
      <c r="E98" s="10"/>
      <c r="F98" s="17">
        <f>F99</f>
        <v>100100</v>
      </c>
      <c r="G98" s="17">
        <f t="shared" si="33"/>
        <v>100100</v>
      </c>
      <c r="H98" s="17">
        <f t="shared" si="33"/>
        <v>0</v>
      </c>
      <c r="I98" s="17">
        <f t="shared" si="33"/>
        <v>0</v>
      </c>
      <c r="J98" s="17">
        <f t="shared" si="33"/>
        <v>100100</v>
      </c>
      <c r="K98" s="17">
        <f t="shared" si="33"/>
        <v>100100</v>
      </c>
      <c r="L98" s="18"/>
      <c r="M98" s="18"/>
    </row>
    <row r="99" spans="1:13" x14ac:dyDescent="0.25">
      <c r="A99" s="20" t="s">
        <v>107</v>
      </c>
      <c r="B99" s="10" t="s">
        <v>104</v>
      </c>
      <c r="C99" s="9">
        <v>100</v>
      </c>
      <c r="D99" s="10" t="s">
        <v>106</v>
      </c>
      <c r="E99" s="10" t="s">
        <v>108</v>
      </c>
      <c r="F99" s="17">
        <f>'[1]8. разд '!F396</f>
        <v>100100</v>
      </c>
      <c r="G99" s="17">
        <f>'[1]8. разд '!G396</f>
        <v>100100</v>
      </c>
      <c r="H99" s="17">
        <f>'[1]8. разд '!H396</f>
        <v>0</v>
      </c>
      <c r="I99" s="17">
        <f>'[1]8. разд '!I396</f>
        <v>0</v>
      </c>
      <c r="J99" s="17">
        <f>'[1]8. разд '!J396</f>
        <v>100100</v>
      </c>
      <c r="K99" s="17">
        <f>'[1]8. разд '!K396</f>
        <v>100100</v>
      </c>
      <c r="L99" s="18"/>
      <c r="M99" s="18"/>
    </row>
    <row r="100" spans="1:13" ht="76.5" x14ac:dyDescent="0.25">
      <c r="A100" s="21" t="s">
        <v>112</v>
      </c>
      <c r="B100" s="10" t="s">
        <v>113</v>
      </c>
      <c r="C100" s="9"/>
      <c r="D100" s="10"/>
      <c r="E100" s="10"/>
      <c r="F100" s="17">
        <f>F101</f>
        <v>509174.28</v>
      </c>
      <c r="G100" s="17">
        <f t="shared" ref="G100:K102" si="34">G101</f>
        <v>509174.28</v>
      </c>
      <c r="H100" s="17">
        <f t="shared" si="34"/>
        <v>0</v>
      </c>
      <c r="I100" s="17">
        <f t="shared" si="34"/>
        <v>0</v>
      </c>
      <c r="J100" s="17">
        <f t="shared" si="34"/>
        <v>509174.28</v>
      </c>
      <c r="K100" s="17">
        <f t="shared" si="34"/>
        <v>509174.28</v>
      </c>
      <c r="L100" s="18"/>
      <c r="M100" s="18"/>
    </row>
    <row r="101" spans="1:13" x14ac:dyDescent="0.25">
      <c r="A101" s="20" t="s">
        <v>58</v>
      </c>
      <c r="B101" s="10" t="s">
        <v>113</v>
      </c>
      <c r="C101" s="9">
        <v>800</v>
      </c>
      <c r="D101" s="10"/>
      <c r="E101" s="10"/>
      <c r="F101" s="17">
        <f>F102</f>
        <v>509174.28</v>
      </c>
      <c r="G101" s="17">
        <f t="shared" si="34"/>
        <v>509174.28</v>
      </c>
      <c r="H101" s="17">
        <f t="shared" si="34"/>
        <v>0</v>
      </c>
      <c r="I101" s="17">
        <f t="shared" si="34"/>
        <v>0</v>
      </c>
      <c r="J101" s="17">
        <f t="shared" si="34"/>
        <v>509174.28</v>
      </c>
      <c r="K101" s="17">
        <f t="shared" si="34"/>
        <v>509174.28</v>
      </c>
      <c r="L101" s="18"/>
      <c r="M101" s="18"/>
    </row>
    <row r="102" spans="1:13" x14ac:dyDescent="0.25">
      <c r="A102" s="20" t="s">
        <v>105</v>
      </c>
      <c r="B102" s="10" t="s">
        <v>113</v>
      </c>
      <c r="C102" s="9">
        <v>800</v>
      </c>
      <c r="D102" s="10" t="s">
        <v>106</v>
      </c>
      <c r="E102" s="10"/>
      <c r="F102" s="17">
        <f>F103</f>
        <v>509174.28</v>
      </c>
      <c r="G102" s="17">
        <f t="shared" si="34"/>
        <v>509174.28</v>
      </c>
      <c r="H102" s="17">
        <f t="shared" si="34"/>
        <v>0</v>
      </c>
      <c r="I102" s="17">
        <f t="shared" si="34"/>
        <v>0</v>
      </c>
      <c r="J102" s="17">
        <f t="shared" si="34"/>
        <v>509174.28</v>
      </c>
      <c r="K102" s="17">
        <f t="shared" si="34"/>
        <v>509174.28</v>
      </c>
      <c r="L102" s="18"/>
      <c r="M102" s="18"/>
    </row>
    <row r="103" spans="1:13" x14ac:dyDescent="0.25">
      <c r="A103" s="20" t="s">
        <v>109</v>
      </c>
      <c r="B103" s="10" t="s">
        <v>113</v>
      </c>
      <c r="C103" s="9">
        <v>800</v>
      </c>
      <c r="D103" s="10" t="s">
        <v>106</v>
      </c>
      <c r="E103" s="10" t="s">
        <v>110</v>
      </c>
      <c r="F103" s="17">
        <f>'[1]8. разд '!F301</f>
        <v>509174.28</v>
      </c>
      <c r="G103" s="17">
        <f>'[1]8. разд '!G301</f>
        <v>509174.28</v>
      </c>
      <c r="H103" s="17">
        <f>'[1]8. разд '!H301</f>
        <v>0</v>
      </c>
      <c r="I103" s="17">
        <f>'[1]8. разд '!I301</f>
        <v>0</v>
      </c>
      <c r="J103" s="17">
        <f>'[1]8. разд '!J301</f>
        <v>509174.28</v>
      </c>
      <c r="K103" s="17">
        <f>'[1]8. разд '!K301</f>
        <v>509174.28</v>
      </c>
      <c r="L103" s="18"/>
      <c r="M103" s="18"/>
    </row>
    <row r="104" spans="1:13" ht="63.75" x14ac:dyDescent="0.25">
      <c r="A104" s="25" t="s">
        <v>114</v>
      </c>
      <c r="B104" s="10" t="s">
        <v>115</v>
      </c>
      <c r="C104" s="9"/>
      <c r="D104" s="10"/>
      <c r="E104" s="10"/>
      <c r="F104" s="17">
        <f>F105</f>
        <v>18366410</v>
      </c>
      <c r="G104" s="17">
        <f t="shared" ref="G104:K106" si="35">G105</f>
        <v>0</v>
      </c>
      <c r="H104" s="17">
        <f t="shared" si="35"/>
        <v>0</v>
      </c>
      <c r="I104" s="17">
        <f t="shared" si="35"/>
        <v>0</v>
      </c>
      <c r="J104" s="17">
        <f t="shared" si="35"/>
        <v>18366410</v>
      </c>
      <c r="K104" s="17">
        <f t="shared" si="35"/>
        <v>0</v>
      </c>
      <c r="L104" s="18"/>
      <c r="M104" s="18"/>
    </row>
    <row r="105" spans="1:13" x14ac:dyDescent="0.25">
      <c r="A105" s="20" t="s">
        <v>58</v>
      </c>
      <c r="B105" s="10" t="s">
        <v>115</v>
      </c>
      <c r="C105" s="9">
        <v>800</v>
      </c>
      <c r="D105" s="10"/>
      <c r="E105" s="10"/>
      <c r="F105" s="17">
        <f>F106</f>
        <v>18366410</v>
      </c>
      <c r="G105" s="17">
        <f t="shared" si="35"/>
        <v>0</v>
      </c>
      <c r="H105" s="17">
        <f t="shared" si="35"/>
        <v>0</v>
      </c>
      <c r="I105" s="17">
        <f t="shared" si="35"/>
        <v>0</v>
      </c>
      <c r="J105" s="17">
        <f t="shared" si="35"/>
        <v>18366410</v>
      </c>
      <c r="K105" s="17">
        <f t="shared" si="35"/>
        <v>0</v>
      </c>
      <c r="L105" s="18"/>
      <c r="M105" s="18"/>
    </row>
    <row r="106" spans="1:13" x14ac:dyDescent="0.25">
      <c r="A106" s="20" t="s">
        <v>105</v>
      </c>
      <c r="B106" s="10" t="s">
        <v>115</v>
      </c>
      <c r="C106" s="9">
        <v>800</v>
      </c>
      <c r="D106" s="10" t="s">
        <v>106</v>
      </c>
      <c r="E106" s="10"/>
      <c r="F106" s="17">
        <f>F107</f>
        <v>18366410</v>
      </c>
      <c r="G106" s="17">
        <f t="shared" si="35"/>
        <v>0</v>
      </c>
      <c r="H106" s="17">
        <f t="shared" si="35"/>
        <v>0</v>
      </c>
      <c r="I106" s="17">
        <f t="shared" si="35"/>
        <v>0</v>
      </c>
      <c r="J106" s="17">
        <f t="shared" si="35"/>
        <v>18366410</v>
      </c>
      <c r="K106" s="17">
        <f t="shared" si="35"/>
        <v>0</v>
      </c>
      <c r="L106" s="18"/>
      <c r="M106" s="18"/>
    </row>
    <row r="107" spans="1:13" x14ac:dyDescent="0.25">
      <c r="A107" s="20" t="s">
        <v>109</v>
      </c>
      <c r="B107" s="10" t="s">
        <v>115</v>
      </c>
      <c r="C107" s="9">
        <v>800</v>
      </c>
      <c r="D107" s="10" t="s">
        <v>106</v>
      </c>
      <c r="E107" s="10" t="s">
        <v>110</v>
      </c>
      <c r="F107" s="17">
        <f>'[1]8. разд '!F306</f>
        <v>18366410</v>
      </c>
      <c r="G107" s="17">
        <f>'[1]8. разд '!G306</f>
        <v>0</v>
      </c>
      <c r="H107" s="17">
        <f>'[1]8. разд '!H306</f>
        <v>0</v>
      </c>
      <c r="I107" s="17">
        <f>'[1]8. разд '!I306</f>
        <v>0</v>
      </c>
      <c r="J107" s="17">
        <f>'[1]8. разд '!J306</f>
        <v>18366410</v>
      </c>
      <c r="K107" s="17">
        <f>'[1]8. разд '!K306</f>
        <v>0</v>
      </c>
      <c r="L107" s="18"/>
      <c r="M107" s="18"/>
    </row>
    <row r="108" spans="1:13" ht="79.5" customHeight="1" x14ac:dyDescent="0.25">
      <c r="A108" s="20" t="s">
        <v>116</v>
      </c>
      <c r="B108" s="10" t="s">
        <v>117</v>
      </c>
      <c r="C108" s="9"/>
      <c r="D108" s="10"/>
      <c r="E108" s="10"/>
      <c r="F108" s="17">
        <f>F109</f>
        <v>363785</v>
      </c>
      <c r="G108" s="17">
        <f t="shared" ref="G108:K111" si="36">G109</f>
        <v>363785</v>
      </c>
      <c r="H108" s="17">
        <f t="shared" si="36"/>
        <v>0</v>
      </c>
      <c r="I108" s="17">
        <f t="shared" si="36"/>
        <v>0</v>
      </c>
      <c r="J108" s="17">
        <f t="shared" si="36"/>
        <v>363785</v>
      </c>
      <c r="K108" s="17">
        <f t="shared" si="36"/>
        <v>363785</v>
      </c>
      <c r="L108" s="18"/>
      <c r="M108" s="18"/>
    </row>
    <row r="109" spans="1:13" ht="89.25" x14ac:dyDescent="0.25">
      <c r="A109" s="20" t="s">
        <v>111</v>
      </c>
      <c r="B109" s="10" t="s">
        <v>118</v>
      </c>
      <c r="C109" s="9"/>
      <c r="D109" s="10"/>
      <c r="E109" s="10"/>
      <c r="F109" s="17">
        <f>F110</f>
        <v>363785</v>
      </c>
      <c r="G109" s="17">
        <f t="shared" si="36"/>
        <v>363785</v>
      </c>
      <c r="H109" s="17">
        <f t="shared" si="36"/>
        <v>0</v>
      </c>
      <c r="I109" s="17">
        <f t="shared" si="36"/>
        <v>0</v>
      </c>
      <c r="J109" s="17">
        <f t="shared" si="36"/>
        <v>363785</v>
      </c>
      <c r="K109" s="17">
        <f t="shared" si="36"/>
        <v>363785</v>
      </c>
      <c r="L109" s="18"/>
      <c r="M109" s="18"/>
    </row>
    <row r="110" spans="1:13" x14ac:dyDescent="0.25">
      <c r="A110" s="20" t="s">
        <v>58</v>
      </c>
      <c r="B110" s="10" t="s">
        <v>118</v>
      </c>
      <c r="C110" s="9">
        <v>800</v>
      </c>
      <c r="D110" s="10"/>
      <c r="E110" s="10"/>
      <c r="F110" s="17">
        <f>F111</f>
        <v>363785</v>
      </c>
      <c r="G110" s="17">
        <f t="shared" si="36"/>
        <v>363785</v>
      </c>
      <c r="H110" s="17">
        <f t="shared" si="36"/>
        <v>0</v>
      </c>
      <c r="I110" s="17">
        <f t="shared" si="36"/>
        <v>0</v>
      </c>
      <c r="J110" s="17">
        <f t="shared" si="36"/>
        <v>363785</v>
      </c>
      <c r="K110" s="17">
        <f t="shared" si="36"/>
        <v>363785</v>
      </c>
      <c r="L110" s="18"/>
      <c r="M110" s="18"/>
    </row>
    <row r="111" spans="1:13" x14ac:dyDescent="0.25">
      <c r="A111" s="20" t="s">
        <v>105</v>
      </c>
      <c r="B111" s="10" t="s">
        <v>118</v>
      </c>
      <c r="C111" s="9">
        <v>800</v>
      </c>
      <c r="D111" s="10" t="s">
        <v>106</v>
      </c>
      <c r="E111" s="10"/>
      <c r="F111" s="17">
        <f>F112</f>
        <v>363785</v>
      </c>
      <c r="G111" s="17">
        <f t="shared" si="36"/>
        <v>363785</v>
      </c>
      <c r="H111" s="17">
        <f t="shared" si="36"/>
        <v>0</v>
      </c>
      <c r="I111" s="17">
        <f t="shared" si="36"/>
        <v>0</v>
      </c>
      <c r="J111" s="17">
        <f t="shared" si="36"/>
        <v>363785</v>
      </c>
      <c r="K111" s="17">
        <f t="shared" si="36"/>
        <v>363785</v>
      </c>
      <c r="L111" s="18"/>
      <c r="M111" s="18"/>
    </row>
    <row r="112" spans="1:13" x14ac:dyDescent="0.25">
      <c r="A112" s="20" t="s">
        <v>109</v>
      </c>
      <c r="B112" s="10" t="s">
        <v>118</v>
      </c>
      <c r="C112" s="9">
        <v>800</v>
      </c>
      <c r="D112" s="10" t="s">
        <v>106</v>
      </c>
      <c r="E112" s="10" t="s">
        <v>110</v>
      </c>
      <c r="F112" s="17">
        <f>'[1]8. разд '!F309</f>
        <v>363785</v>
      </c>
      <c r="G112" s="17">
        <f>'[1]8. разд '!G309</f>
        <v>363785</v>
      </c>
      <c r="H112" s="17">
        <f>'[1]8. разд '!H309</f>
        <v>0</v>
      </c>
      <c r="I112" s="17">
        <f>'[1]8. разд '!I309</f>
        <v>0</v>
      </c>
      <c r="J112" s="17">
        <f>'[1]8. разд '!J309</f>
        <v>363785</v>
      </c>
      <c r="K112" s="17">
        <f>'[1]8. разд '!K309</f>
        <v>363785</v>
      </c>
      <c r="L112" s="18"/>
      <c r="M112" s="18"/>
    </row>
    <row r="113" spans="1:13" ht="25.5" x14ac:dyDescent="0.25">
      <c r="A113" s="20" t="s">
        <v>119</v>
      </c>
      <c r="B113" s="10" t="s">
        <v>120</v>
      </c>
      <c r="C113" s="9"/>
      <c r="D113" s="16"/>
      <c r="E113" s="10"/>
      <c r="F113" s="17">
        <f>F114</f>
        <v>700000</v>
      </c>
      <c r="G113" s="17">
        <f t="shared" ref="G113:K113" si="37">G114</f>
        <v>0</v>
      </c>
      <c r="H113" s="17">
        <f t="shared" si="37"/>
        <v>0</v>
      </c>
      <c r="I113" s="17">
        <f t="shared" si="37"/>
        <v>0</v>
      </c>
      <c r="J113" s="17">
        <f t="shared" si="37"/>
        <v>700000</v>
      </c>
      <c r="K113" s="17">
        <f t="shared" si="37"/>
        <v>0</v>
      </c>
      <c r="L113" s="18"/>
      <c r="M113" s="18"/>
    </row>
    <row r="114" spans="1:13" ht="25.5" x14ac:dyDescent="0.25">
      <c r="A114" s="20" t="s">
        <v>121</v>
      </c>
      <c r="B114" s="10" t="s">
        <v>122</v>
      </c>
      <c r="C114" s="9"/>
      <c r="D114" s="16"/>
      <c r="E114" s="10"/>
      <c r="F114" s="17">
        <f t="shared" ref="F114:K114" si="38">+F115</f>
        <v>700000</v>
      </c>
      <c r="G114" s="17">
        <f t="shared" si="38"/>
        <v>0</v>
      </c>
      <c r="H114" s="17">
        <f t="shared" si="38"/>
        <v>0</v>
      </c>
      <c r="I114" s="17">
        <f t="shared" si="38"/>
        <v>0</v>
      </c>
      <c r="J114" s="17">
        <f t="shared" si="38"/>
        <v>700000</v>
      </c>
      <c r="K114" s="17">
        <f t="shared" si="38"/>
        <v>0</v>
      </c>
      <c r="L114" s="18"/>
      <c r="M114" s="18"/>
    </row>
    <row r="115" spans="1:13" x14ac:dyDescent="0.25">
      <c r="A115" s="26" t="s">
        <v>123</v>
      </c>
      <c r="B115" s="10" t="s">
        <v>124</v>
      </c>
      <c r="C115" s="9"/>
      <c r="D115" s="16"/>
      <c r="E115" s="10"/>
      <c r="F115" s="17">
        <f>F116</f>
        <v>700000</v>
      </c>
      <c r="G115" s="17">
        <f t="shared" ref="G115:K117" si="39">G116</f>
        <v>0</v>
      </c>
      <c r="H115" s="17">
        <f t="shared" si="39"/>
        <v>0</v>
      </c>
      <c r="I115" s="17">
        <f t="shared" si="39"/>
        <v>0</v>
      </c>
      <c r="J115" s="17">
        <f t="shared" si="39"/>
        <v>700000</v>
      </c>
      <c r="K115" s="17">
        <f t="shared" si="39"/>
        <v>0</v>
      </c>
      <c r="L115" s="18"/>
      <c r="M115" s="18"/>
    </row>
    <row r="116" spans="1:13" ht="25.5" x14ac:dyDescent="0.25">
      <c r="A116" s="20" t="s">
        <v>25</v>
      </c>
      <c r="B116" s="10" t="s">
        <v>124</v>
      </c>
      <c r="C116" s="9">
        <v>200</v>
      </c>
      <c r="D116" s="16"/>
      <c r="E116" s="10"/>
      <c r="F116" s="17">
        <f>F117</f>
        <v>700000</v>
      </c>
      <c r="G116" s="17">
        <f t="shared" si="39"/>
        <v>0</v>
      </c>
      <c r="H116" s="17">
        <f t="shared" si="39"/>
        <v>0</v>
      </c>
      <c r="I116" s="17">
        <f t="shared" si="39"/>
        <v>0</v>
      </c>
      <c r="J116" s="17">
        <f t="shared" si="39"/>
        <v>700000</v>
      </c>
      <c r="K116" s="17">
        <f t="shared" si="39"/>
        <v>0</v>
      </c>
      <c r="L116" s="18"/>
      <c r="M116" s="18"/>
    </row>
    <row r="117" spans="1:13" x14ac:dyDescent="0.25">
      <c r="A117" s="20" t="s">
        <v>125</v>
      </c>
      <c r="B117" s="10" t="s">
        <v>124</v>
      </c>
      <c r="C117" s="9">
        <v>200</v>
      </c>
      <c r="D117" s="10" t="s">
        <v>68</v>
      </c>
      <c r="E117" s="10"/>
      <c r="F117" s="17">
        <f>F118</f>
        <v>700000</v>
      </c>
      <c r="G117" s="17">
        <f t="shared" si="39"/>
        <v>0</v>
      </c>
      <c r="H117" s="17">
        <f t="shared" si="39"/>
        <v>0</v>
      </c>
      <c r="I117" s="17">
        <f t="shared" si="39"/>
        <v>0</v>
      </c>
      <c r="J117" s="17">
        <f t="shared" si="39"/>
        <v>700000</v>
      </c>
      <c r="K117" s="17">
        <f t="shared" si="39"/>
        <v>0</v>
      </c>
      <c r="L117" s="18"/>
      <c r="M117" s="18"/>
    </row>
    <row r="118" spans="1:13" ht="25.5" x14ac:dyDescent="0.25">
      <c r="A118" s="20" t="s">
        <v>126</v>
      </c>
      <c r="B118" s="10" t="s">
        <v>124</v>
      </c>
      <c r="C118" s="9">
        <v>200</v>
      </c>
      <c r="D118" s="10" t="s">
        <v>68</v>
      </c>
      <c r="E118" s="10" t="s">
        <v>34</v>
      </c>
      <c r="F118" s="17">
        <f>'[1]8. разд '!F626</f>
        <v>700000</v>
      </c>
      <c r="G118" s="17">
        <f>'[1]8. разд '!G626</f>
        <v>0</v>
      </c>
      <c r="H118" s="17">
        <f>'[1]8. разд '!H626</f>
        <v>0</v>
      </c>
      <c r="I118" s="17">
        <f>'[1]8. разд '!I626</f>
        <v>0</v>
      </c>
      <c r="J118" s="17">
        <f>'[1]8. разд '!J626</f>
        <v>700000</v>
      </c>
      <c r="K118" s="17">
        <f>'[1]8. разд '!K626</f>
        <v>0</v>
      </c>
      <c r="L118" s="18"/>
      <c r="M118" s="18"/>
    </row>
    <row r="119" spans="1:13" s="19" customFormat="1" ht="38.25" x14ac:dyDescent="0.25">
      <c r="A119" s="20" t="s">
        <v>127</v>
      </c>
      <c r="B119" s="10" t="s">
        <v>128</v>
      </c>
      <c r="C119" s="9"/>
      <c r="D119" s="16"/>
      <c r="E119" s="10"/>
      <c r="F119" s="17">
        <f t="shared" ref="F119:K119" si="40">F120+F138+F144</f>
        <v>2281097.75</v>
      </c>
      <c r="G119" s="17">
        <f t="shared" si="40"/>
        <v>347454.55</v>
      </c>
      <c r="H119" s="17">
        <f t="shared" si="40"/>
        <v>0</v>
      </c>
      <c r="I119" s="17">
        <f t="shared" si="40"/>
        <v>0</v>
      </c>
      <c r="J119" s="17">
        <f t="shared" si="40"/>
        <v>2281097.75</v>
      </c>
      <c r="K119" s="17">
        <f t="shared" si="40"/>
        <v>347454.55</v>
      </c>
      <c r="L119" s="18"/>
      <c r="M119" s="18"/>
    </row>
    <row r="120" spans="1:13" ht="51" x14ac:dyDescent="0.25">
      <c r="A120" s="20" t="s">
        <v>129</v>
      </c>
      <c r="B120" s="10" t="s">
        <v>130</v>
      </c>
      <c r="C120" s="9"/>
      <c r="D120" s="16"/>
      <c r="E120" s="10"/>
      <c r="F120" s="17">
        <f t="shared" ref="F120:K120" si="41">F121+F129</f>
        <v>605454.55000000005</v>
      </c>
      <c r="G120" s="17">
        <f t="shared" si="41"/>
        <v>347454.55</v>
      </c>
      <c r="H120" s="17">
        <f t="shared" si="41"/>
        <v>0</v>
      </c>
      <c r="I120" s="17">
        <f t="shared" si="41"/>
        <v>0</v>
      </c>
      <c r="J120" s="17">
        <f t="shared" si="41"/>
        <v>605454.55000000005</v>
      </c>
      <c r="K120" s="17">
        <f t="shared" si="41"/>
        <v>347454.55</v>
      </c>
      <c r="L120" s="18"/>
      <c r="M120" s="18"/>
    </row>
    <row r="121" spans="1:13" ht="38.25" x14ac:dyDescent="0.25">
      <c r="A121" s="20" t="s">
        <v>131</v>
      </c>
      <c r="B121" s="10" t="s">
        <v>132</v>
      </c>
      <c r="C121" s="9"/>
      <c r="D121" s="16"/>
      <c r="E121" s="10"/>
      <c r="F121" s="17">
        <f>F122</f>
        <v>60000</v>
      </c>
      <c r="G121" s="17">
        <f t="shared" ref="G121:K124" si="42">G122</f>
        <v>0</v>
      </c>
      <c r="H121" s="17">
        <f t="shared" si="42"/>
        <v>0</v>
      </c>
      <c r="I121" s="17">
        <f t="shared" si="42"/>
        <v>0</v>
      </c>
      <c r="J121" s="17">
        <f t="shared" si="42"/>
        <v>60000</v>
      </c>
      <c r="K121" s="17">
        <f t="shared" si="42"/>
        <v>0</v>
      </c>
      <c r="L121" s="18"/>
      <c r="M121" s="18"/>
    </row>
    <row r="122" spans="1:13" ht="25.5" x14ac:dyDescent="0.25">
      <c r="A122" s="21" t="s">
        <v>19</v>
      </c>
      <c r="B122" s="10" t="s">
        <v>133</v>
      </c>
      <c r="C122" s="9"/>
      <c r="D122" s="16"/>
      <c r="E122" s="10"/>
      <c r="F122" s="17">
        <f>F123+F126</f>
        <v>60000</v>
      </c>
      <c r="G122" s="17">
        <f t="shared" ref="G122:K122" si="43">G123+G126</f>
        <v>0</v>
      </c>
      <c r="H122" s="17">
        <f t="shared" si="43"/>
        <v>0</v>
      </c>
      <c r="I122" s="17">
        <f t="shared" si="43"/>
        <v>0</v>
      </c>
      <c r="J122" s="17">
        <f t="shared" si="43"/>
        <v>60000</v>
      </c>
      <c r="K122" s="17">
        <f t="shared" si="43"/>
        <v>0</v>
      </c>
      <c r="L122" s="18"/>
      <c r="M122" s="18"/>
    </row>
    <row r="123" spans="1:13" ht="25.5" x14ac:dyDescent="0.25">
      <c r="A123" s="20" t="s">
        <v>25</v>
      </c>
      <c r="B123" s="10" t="s">
        <v>133</v>
      </c>
      <c r="C123" s="9">
        <v>200</v>
      </c>
      <c r="D123" s="16"/>
      <c r="E123" s="10"/>
      <c r="F123" s="17">
        <f>F124</f>
        <v>56423.53</v>
      </c>
      <c r="G123" s="17">
        <f t="shared" si="42"/>
        <v>0</v>
      </c>
      <c r="H123" s="17">
        <f t="shared" si="42"/>
        <v>0</v>
      </c>
      <c r="I123" s="17">
        <f t="shared" si="42"/>
        <v>0</v>
      </c>
      <c r="J123" s="17">
        <f t="shared" si="42"/>
        <v>56423.53</v>
      </c>
      <c r="K123" s="17">
        <f t="shared" si="42"/>
        <v>0</v>
      </c>
      <c r="L123" s="18"/>
      <c r="M123" s="18"/>
    </row>
    <row r="124" spans="1:13" x14ac:dyDescent="0.25">
      <c r="A124" s="20" t="s">
        <v>105</v>
      </c>
      <c r="B124" s="10" t="s">
        <v>133</v>
      </c>
      <c r="C124" s="9">
        <v>200</v>
      </c>
      <c r="D124" s="10" t="s">
        <v>106</v>
      </c>
      <c r="E124" s="10"/>
      <c r="F124" s="17">
        <f>F125</f>
        <v>56423.53</v>
      </c>
      <c r="G124" s="17">
        <f t="shared" si="42"/>
        <v>0</v>
      </c>
      <c r="H124" s="17">
        <f t="shared" si="42"/>
        <v>0</v>
      </c>
      <c r="I124" s="17">
        <f t="shared" si="42"/>
        <v>0</v>
      </c>
      <c r="J124" s="17">
        <f t="shared" si="42"/>
        <v>56423.53</v>
      </c>
      <c r="K124" s="17">
        <f t="shared" si="42"/>
        <v>0</v>
      </c>
      <c r="L124" s="18"/>
      <c r="M124" s="18"/>
    </row>
    <row r="125" spans="1:13" x14ac:dyDescent="0.25">
      <c r="A125" s="20" t="s">
        <v>107</v>
      </c>
      <c r="B125" s="10" t="s">
        <v>133</v>
      </c>
      <c r="C125" s="9">
        <v>200</v>
      </c>
      <c r="D125" s="10" t="s">
        <v>106</v>
      </c>
      <c r="E125" s="10" t="s">
        <v>108</v>
      </c>
      <c r="F125" s="17">
        <f>'[1]8. разд '!F401</f>
        <v>56423.53</v>
      </c>
      <c r="G125" s="17">
        <f>'[1]8. разд '!G401</f>
        <v>0</v>
      </c>
      <c r="H125" s="17">
        <f>'[1]8. разд '!H401</f>
        <v>0</v>
      </c>
      <c r="I125" s="17">
        <f>'[1]8. разд '!I401</f>
        <v>0</v>
      </c>
      <c r="J125" s="17">
        <f>'[1]8. разд '!J401</f>
        <v>56423.53</v>
      </c>
      <c r="K125" s="17">
        <f>'[1]8. разд '!K401</f>
        <v>0</v>
      </c>
      <c r="L125" s="18"/>
      <c r="M125" s="18"/>
    </row>
    <row r="126" spans="1:13" x14ac:dyDescent="0.25">
      <c r="A126" s="20" t="s">
        <v>58</v>
      </c>
      <c r="B126" s="10" t="s">
        <v>133</v>
      </c>
      <c r="C126" s="9">
        <v>800</v>
      </c>
      <c r="D126" s="16"/>
      <c r="E126" s="10"/>
      <c r="F126" s="17">
        <f>F127</f>
        <v>3576.47</v>
      </c>
      <c r="G126" s="17">
        <f t="shared" ref="G126:K127" si="44">G127</f>
        <v>0</v>
      </c>
      <c r="H126" s="17">
        <f t="shared" si="44"/>
        <v>0</v>
      </c>
      <c r="I126" s="17">
        <f t="shared" si="44"/>
        <v>0</v>
      </c>
      <c r="J126" s="17">
        <f t="shared" si="44"/>
        <v>3576.47</v>
      </c>
      <c r="K126" s="17">
        <f t="shared" si="44"/>
        <v>0</v>
      </c>
      <c r="L126" s="18"/>
      <c r="M126" s="18"/>
    </row>
    <row r="127" spans="1:13" x14ac:dyDescent="0.25">
      <c r="A127" s="20" t="s">
        <v>105</v>
      </c>
      <c r="B127" s="10" t="s">
        <v>133</v>
      </c>
      <c r="C127" s="9">
        <v>800</v>
      </c>
      <c r="D127" s="16" t="s">
        <v>106</v>
      </c>
      <c r="E127" s="10"/>
      <c r="F127" s="17">
        <f>F128</f>
        <v>3576.47</v>
      </c>
      <c r="G127" s="17">
        <f t="shared" si="44"/>
        <v>0</v>
      </c>
      <c r="H127" s="17">
        <f t="shared" si="44"/>
        <v>0</v>
      </c>
      <c r="I127" s="17">
        <f t="shared" si="44"/>
        <v>0</v>
      </c>
      <c r="J127" s="17">
        <f t="shared" si="44"/>
        <v>3576.47</v>
      </c>
      <c r="K127" s="17">
        <f t="shared" si="44"/>
        <v>0</v>
      </c>
      <c r="L127" s="18"/>
      <c r="M127" s="18"/>
    </row>
    <row r="128" spans="1:13" x14ac:dyDescent="0.25">
      <c r="A128" s="20" t="s">
        <v>107</v>
      </c>
      <c r="B128" s="10" t="s">
        <v>133</v>
      </c>
      <c r="C128" s="9">
        <v>800</v>
      </c>
      <c r="D128" s="16" t="s">
        <v>106</v>
      </c>
      <c r="E128" s="10" t="s">
        <v>108</v>
      </c>
      <c r="F128" s="17">
        <f>'[1]8. разд '!F402</f>
        <v>3576.47</v>
      </c>
      <c r="G128" s="17">
        <f>'[1]8. разд '!G402</f>
        <v>0</v>
      </c>
      <c r="H128" s="17">
        <f>'[1]8. разд '!H402</f>
        <v>0</v>
      </c>
      <c r="I128" s="17">
        <f>'[1]8. разд '!I402</f>
        <v>0</v>
      </c>
      <c r="J128" s="17">
        <f>'[1]8. разд '!J402</f>
        <v>3576.47</v>
      </c>
      <c r="K128" s="17">
        <f>'[1]8. разд '!K402</f>
        <v>0</v>
      </c>
      <c r="L128" s="18"/>
      <c r="M128" s="18"/>
    </row>
    <row r="129" spans="1:13" ht="38.25" x14ac:dyDescent="0.25">
      <c r="A129" s="20" t="s">
        <v>134</v>
      </c>
      <c r="B129" s="10" t="s">
        <v>135</v>
      </c>
      <c r="C129" s="9"/>
      <c r="D129" s="16"/>
      <c r="E129" s="10"/>
      <c r="F129" s="17">
        <f>+F130+F134</f>
        <v>545454.55000000005</v>
      </c>
      <c r="G129" s="17">
        <f t="shared" ref="G129:K129" si="45">+G130+G134</f>
        <v>347454.55</v>
      </c>
      <c r="H129" s="17">
        <f t="shared" si="45"/>
        <v>0</v>
      </c>
      <c r="I129" s="17">
        <f t="shared" si="45"/>
        <v>0</v>
      </c>
      <c r="J129" s="17">
        <f t="shared" si="45"/>
        <v>545454.55000000005</v>
      </c>
      <c r="K129" s="17">
        <f t="shared" si="45"/>
        <v>347454.55</v>
      </c>
      <c r="L129" s="18"/>
      <c r="M129" s="18"/>
    </row>
    <row r="130" spans="1:13" ht="38.25" x14ac:dyDescent="0.25">
      <c r="A130" s="20" t="s">
        <v>136</v>
      </c>
      <c r="B130" s="10" t="s">
        <v>137</v>
      </c>
      <c r="C130" s="9"/>
      <c r="D130" s="16"/>
      <c r="E130" s="10"/>
      <c r="F130" s="17">
        <f>F131</f>
        <v>347454.55</v>
      </c>
      <c r="G130" s="17">
        <f t="shared" ref="G130:K132" si="46">G131</f>
        <v>347454.55</v>
      </c>
      <c r="H130" s="17">
        <f t="shared" si="46"/>
        <v>0</v>
      </c>
      <c r="I130" s="17">
        <f t="shared" si="46"/>
        <v>0</v>
      </c>
      <c r="J130" s="17">
        <f t="shared" si="46"/>
        <v>347454.55</v>
      </c>
      <c r="K130" s="17">
        <f t="shared" si="46"/>
        <v>347454.55</v>
      </c>
      <c r="L130" s="18"/>
      <c r="M130" s="18"/>
    </row>
    <row r="131" spans="1:13" x14ac:dyDescent="0.25">
      <c r="A131" s="20" t="s">
        <v>58</v>
      </c>
      <c r="B131" s="10" t="s">
        <v>137</v>
      </c>
      <c r="C131" s="9">
        <v>800</v>
      </c>
      <c r="D131" s="16"/>
      <c r="E131" s="10"/>
      <c r="F131" s="17">
        <f>F132</f>
        <v>347454.55</v>
      </c>
      <c r="G131" s="17">
        <f t="shared" si="46"/>
        <v>347454.55</v>
      </c>
      <c r="H131" s="17">
        <f t="shared" si="46"/>
        <v>0</v>
      </c>
      <c r="I131" s="17">
        <f t="shared" si="46"/>
        <v>0</v>
      </c>
      <c r="J131" s="17">
        <f t="shared" si="46"/>
        <v>347454.55</v>
      </c>
      <c r="K131" s="17">
        <f t="shared" si="46"/>
        <v>347454.55</v>
      </c>
      <c r="L131" s="18"/>
      <c r="M131" s="18"/>
    </row>
    <row r="132" spans="1:13" x14ac:dyDescent="0.25">
      <c r="A132" s="20" t="s">
        <v>105</v>
      </c>
      <c r="B132" s="10" t="s">
        <v>137</v>
      </c>
      <c r="C132" s="9">
        <v>800</v>
      </c>
      <c r="D132" s="16" t="s">
        <v>106</v>
      </c>
      <c r="E132" s="10"/>
      <c r="F132" s="17">
        <f>F133</f>
        <v>347454.55</v>
      </c>
      <c r="G132" s="17">
        <f t="shared" si="46"/>
        <v>347454.55</v>
      </c>
      <c r="H132" s="17">
        <f t="shared" si="46"/>
        <v>0</v>
      </c>
      <c r="I132" s="17">
        <f t="shared" si="46"/>
        <v>0</v>
      </c>
      <c r="J132" s="17">
        <f t="shared" si="46"/>
        <v>347454.55</v>
      </c>
      <c r="K132" s="17">
        <f t="shared" si="46"/>
        <v>347454.55</v>
      </c>
      <c r="L132" s="18"/>
      <c r="M132" s="18"/>
    </row>
    <row r="133" spans="1:13" x14ac:dyDescent="0.25">
      <c r="A133" s="20" t="s">
        <v>107</v>
      </c>
      <c r="B133" s="10" t="s">
        <v>137</v>
      </c>
      <c r="C133" s="9">
        <v>800</v>
      </c>
      <c r="D133" s="16" t="s">
        <v>106</v>
      </c>
      <c r="E133" s="10" t="s">
        <v>108</v>
      </c>
      <c r="F133" s="17">
        <f>'[1]8. разд '!F405</f>
        <v>347454.55</v>
      </c>
      <c r="G133" s="17">
        <f>'[1]8. разд '!G405</f>
        <v>347454.55</v>
      </c>
      <c r="H133" s="17">
        <f>'[1]8. разд '!H405</f>
        <v>0</v>
      </c>
      <c r="I133" s="17">
        <f>'[1]8. разд '!I405</f>
        <v>0</v>
      </c>
      <c r="J133" s="17">
        <f>'[1]8. разд '!J405</f>
        <v>347454.55</v>
      </c>
      <c r="K133" s="17">
        <f>'[1]8. разд '!K405</f>
        <v>347454.55</v>
      </c>
      <c r="L133" s="18"/>
      <c r="M133" s="18"/>
    </row>
    <row r="134" spans="1:13" ht="25.5" x14ac:dyDescent="0.25">
      <c r="A134" s="20" t="s">
        <v>138</v>
      </c>
      <c r="B134" s="10" t="s">
        <v>139</v>
      </c>
      <c r="C134" s="9"/>
      <c r="D134" s="10"/>
      <c r="E134" s="10"/>
      <c r="F134" s="17">
        <f>F135</f>
        <v>198000</v>
      </c>
      <c r="G134" s="17">
        <f t="shared" ref="G134:K136" si="47">G135</f>
        <v>0</v>
      </c>
      <c r="H134" s="17">
        <f t="shared" si="47"/>
        <v>0</v>
      </c>
      <c r="I134" s="17">
        <f t="shared" si="47"/>
        <v>0</v>
      </c>
      <c r="J134" s="17">
        <f t="shared" si="47"/>
        <v>198000</v>
      </c>
      <c r="K134" s="17">
        <f t="shared" si="47"/>
        <v>0</v>
      </c>
      <c r="L134" s="18"/>
      <c r="M134" s="18"/>
    </row>
    <row r="135" spans="1:13" x14ac:dyDescent="0.25">
      <c r="A135" s="20" t="s">
        <v>58</v>
      </c>
      <c r="B135" s="10" t="s">
        <v>139</v>
      </c>
      <c r="C135" s="9">
        <v>800</v>
      </c>
      <c r="D135" s="16"/>
      <c r="E135" s="10"/>
      <c r="F135" s="17">
        <f>F136</f>
        <v>198000</v>
      </c>
      <c r="G135" s="17">
        <f t="shared" si="47"/>
        <v>0</v>
      </c>
      <c r="H135" s="17">
        <f t="shared" si="47"/>
        <v>0</v>
      </c>
      <c r="I135" s="17">
        <f t="shared" si="47"/>
        <v>0</v>
      </c>
      <c r="J135" s="17">
        <f t="shared" si="47"/>
        <v>198000</v>
      </c>
      <c r="K135" s="17">
        <f t="shared" si="47"/>
        <v>0</v>
      </c>
      <c r="L135" s="18"/>
      <c r="M135" s="18"/>
    </row>
    <row r="136" spans="1:13" x14ac:dyDescent="0.25">
      <c r="A136" s="20" t="s">
        <v>105</v>
      </c>
      <c r="B136" s="10" t="s">
        <v>139</v>
      </c>
      <c r="C136" s="9">
        <v>800</v>
      </c>
      <c r="D136" s="10" t="s">
        <v>106</v>
      </c>
      <c r="E136" s="10"/>
      <c r="F136" s="17">
        <f>F137</f>
        <v>198000</v>
      </c>
      <c r="G136" s="17">
        <f t="shared" si="47"/>
        <v>0</v>
      </c>
      <c r="H136" s="17">
        <f t="shared" si="47"/>
        <v>0</v>
      </c>
      <c r="I136" s="17">
        <f t="shared" si="47"/>
        <v>0</v>
      </c>
      <c r="J136" s="17">
        <f t="shared" si="47"/>
        <v>198000</v>
      </c>
      <c r="K136" s="17">
        <f t="shared" si="47"/>
        <v>0</v>
      </c>
      <c r="L136" s="18"/>
      <c r="M136" s="18"/>
    </row>
    <row r="137" spans="1:13" x14ac:dyDescent="0.25">
      <c r="A137" s="20" t="s">
        <v>107</v>
      </c>
      <c r="B137" s="10" t="s">
        <v>139</v>
      </c>
      <c r="C137" s="9">
        <v>800</v>
      </c>
      <c r="D137" s="10" t="s">
        <v>106</v>
      </c>
      <c r="E137" s="10" t="s">
        <v>108</v>
      </c>
      <c r="F137" s="17">
        <f>'[1]8. разд '!F410</f>
        <v>198000</v>
      </c>
      <c r="G137" s="17">
        <f>'[1]8. разд '!G410</f>
        <v>0</v>
      </c>
      <c r="H137" s="17">
        <f>'[1]8. разд '!H410</f>
        <v>0</v>
      </c>
      <c r="I137" s="17">
        <f>'[1]8. разд '!I410</f>
        <v>0</v>
      </c>
      <c r="J137" s="17">
        <f>'[1]8. разд '!J410</f>
        <v>198000</v>
      </c>
      <c r="K137" s="17">
        <f>'[1]8. разд '!K410</f>
        <v>0</v>
      </c>
      <c r="L137" s="18"/>
      <c r="M137" s="18"/>
    </row>
    <row r="138" spans="1:13" ht="25.5" x14ac:dyDescent="0.25">
      <c r="A138" s="20" t="s">
        <v>140</v>
      </c>
      <c r="B138" s="10" t="s">
        <v>141</v>
      </c>
      <c r="C138" s="9"/>
      <c r="D138" s="16"/>
      <c r="E138" s="10"/>
      <c r="F138" s="17">
        <f>F139</f>
        <v>100000</v>
      </c>
      <c r="G138" s="17">
        <f t="shared" ref="G138:K142" si="48">G139</f>
        <v>0</v>
      </c>
      <c r="H138" s="17">
        <f t="shared" si="48"/>
        <v>0</v>
      </c>
      <c r="I138" s="17">
        <f t="shared" si="48"/>
        <v>0</v>
      </c>
      <c r="J138" s="17">
        <f t="shared" si="48"/>
        <v>100000</v>
      </c>
      <c r="K138" s="17">
        <f t="shared" si="48"/>
        <v>0</v>
      </c>
      <c r="L138" s="18"/>
      <c r="M138" s="18"/>
    </row>
    <row r="139" spans="1:13" ht="63.75" x14ac:dyDescent="0.25">
      <c r="A139" s="20" t="s">
        <v>142</v>
      </c>
      <c r="B139" s="10" t="s">
        <v>143</v>
      </c>
      <c r="C139" s="9"/>
      <c r="D139" s="10"/>
      <c r="E139" s="10"/>
      <c r="F139" s="17">
        <f>F140</f>
        <v>100000</v>
      </c>
      <c r="G139" s="17">
        <f t="shared" si="48"/>
        <v>0</v>
      </c>
      <c r="H139" s="17">
        <f t="shared" si="48"/>
        <v>0</v>
      </c>
      <c r="I139" s="17">
        <f t="shared" si="48"/>
        <v>0</v>
      </c>
      <c r="J139" s="17">
        <f t="shared" si="48"/>
        <v>100000</v>
      </c>
      <c r="K139" s="17">
        <f t="shared" si="48"/>
        <v>0</v>
      </c>
      <c r="L139" s="18"/>
      <c r="M139" s="18"/>
    </row>
    <row r="140" spans="1:13" ht="25.5" x14ac:dyDescent="0.25">
      <c r="A140" s="21" t="s">
        <v>19</v>
      </c>
      <c r="B140" s="10" t="s">
        <v>144</v>
      </c>
      <c r="C140" s="9"/>
      <c r="D140" s="10"/>
      <c r="E140" s="10"/>
      <c r="F140" s="17">
        <f>F141</f>
        <v>100000</v>
      </c>
      <c r="G140" s="17">
        <f t="shared" si="48"/>
        <v>0</v>
      </c>
      <c r="H140" s="17">
        <f t="shared" si="48"/>
        <v>0</v>
      </c>
      <c r="I140" s="17">
        <f t="shared" si="48"/>
        <v>0</v>
      </c>
      <c r="J140" s="17">
        <f t="shared" si="48"/>
        <v>100000</v>
      </c>
      <c r="K140" s="17">
        <f t="shared" si="48"/>
        <v>0</v>
      </c>
      <c r="L140" s="18"/>
      <c r="M140" s="18"/>
    </row>
    <row r="141" spans="1:13" ht="25.5" x14ac:dyDescent="0.25">
      <c r="A141" s="20" t="s">
        <v>25</v>
      </c>
      <c r="B141" s="10" t="s">
        <v>144</v>
      </c>
      <c r="C141" s="9">
        <v>200</v>
      </c>
      <c r="D141" s="10"/>
      <c r="E141" s="10"/>
      <c r="F141" s="17">
        <f>F142</f>
        <v>100000</v>
      </c>
      <c r="G141" s="17">
        <f t="shared" si="48"/>
        <v>0</v>
      </c>
      <c r="H141" s="17">
        <f t="shared" si="48"/>
        <v>0</v>
      </c>
      <c r="I141" s="17">
        <f t="shared" si="48"/>
        <v>0</v>
      </c>
      <c r="J141" s="17">
        <f t="shared" si="48"/>
        <v>100000</v>
      </c>
      <c r="K141" s="17">
        <f t="shared" si="48"/>
        <v>0</v>
      </c>
      <c r="L141" s="18"/>
      <c r="M141" s="18"/>
    </row>
    <row r="142" spans="1:13" x14ac:dyDescent="0.25">
      <c r="A142" s="20" t="s">
        <v>105</v>
      </c>
      <c r="B142" s="10" t="s">
        <v>144</v>
      </c>
      <c r="C142" s="9">
        <v>200</v>
      </c>
      <c r="D142" s="10" t="s">
        <v>106</v>
      </c>
      <c r="E142" s="10"/>
      <c r="F142" s="17">
        <f>F143</f>
        <v>100000</v>
      </c>
      <c r="G142" s="17">
        <f t="shared" si="48"/>
        <v>0</v>
      </c>
      <c r="H142" s="17">
        <f t="shared" si="48"/>
        <v>0</v>
      </c>
      <c r="I142" s="17">
        <f t="shared" si="48"/>
        <v>0</v>
      </c>
      <c r="J142" s="17">
        <f t="shared" si="48"/>
        <v>100000</v>
      </c>
      <c r="K142" s="17">
        <f t="shared" si="48"/>
        <v>0</v>
      </c>
      <c r="L142" s="18"/>
      <c r="M142" s="18"/>
    </row>
    <row r="143" spans="1:13" x14ac:dyDescent="0.25">
      <c r="A143" s="20" t="s">
        <v>107</v>
      </c>
      <c r="B143" s="10" t="s">
        <v>144</v>
      </c>
      <c r="C143" s="9">
        <v>200</v>
      </c>
      <c r="D143" s="10" t="s">
        <v>106</v>
      </c>
      <c r="E143" s="10" t="s">
        <v>108</v>
      </c>
      <c r="F143" s="17">
        <f>'[1]8. разд '!F414</f>
        <v>100000</v>
      </c>
      <c r="G143" s="17">
        <f>'[1]8. разд '!G414</f>
        <v>0</v>
      </c>
      <c r="H143" s="17">
        <f>'[1]8. разд '!H414</f>
        <v>0</v>
      </c>
      <c r="I143" s="17">
        <f>'[1]8. разд '!I414</f>
        <v>0</v>
      </c>
      <c r="J143" s="17">
        <f>'[1]8. разд '!J414</f>
        <v>100000</v>
      </c>
      <c r="K143" s="17">
        <f>'[1]8. разд '!K414</f>
        <v>0</v>
      </c>
      <c r="L143" s="18"/>
      <c r="M143" s="18"/>
    </row>
    <row r="144" spans="1:13" ht="25.5" x14ac:dyDescent="0.25">
      <c r="A144" s="20" t="s">
        <v>145</v>
      </c>
      <c r="B144" s="10" t="s">
        <v>146</v>
      </c>
      <c r="C144" s="9"/>
      <c r="D144" s="10"/>
      <c r="E144" s="10"/>
      <c r="F144" s="17">
        <f>F145</f>
        <v>1575643.2</v>
      </c>
      <c r="G144" s="17">
        <f t="shared" ref="G144:K152" si="49">G145</f>
        <v>0</v>
      </c>
      <c r="H144" s="17">
        <f t="shared" si="49"/>
        <v>0</v>
      </c>
      <c r="I144" s="17">
        <f t="shared" si="49"/>
        <v>0</v>
      </c>
      <c r="J144" s="17">
        <f t="shared" si="49"/>
        <v>1575643.2</v>
      </c>
      <c r="K144" s="17">
        <f t="shared" si="49"/>
        <v>0</v>
      </c>
      <c r="L144" s="18"/>
      <c r="M144" s="18"/>
    </row>
    <row r="145" spans="1:13" ht="38.25" x14ac:dyDescent="0.25">
      <c r="A145" s="25" t="s">
        <v>147</v>
      </c>
      <c r="B145" s="10" t="s">
        <v>148</v>
      </c>
      <c r="C145" s="9"/>
      <c r="D145" s="10"/>
      <c r="E145" s="10"/>
      <c r="F145" s="17">
        <f t="shared" ref="F145:K145" si="50">F150+F154+F158+F146</f>
        <v>1575643.2</v>
      </c>
      <c r="G145" s="17">
        <f t="shared" si="50"/>
        <v>0</v>
      </c>
      <c r="H145" s="17">
        <f t="shared" si="50"/>
        <v>0</v>
      </c>
      <c r="I145" s="17">
        <f t="shared" si="50"/>
        <v>0</v>
      </c>
      <c r="J145" s="17">
        <f t="shared" si="50"/>
        <v>1575643.2</v>
      </c>
      <c r="K145" s="17">
        <f t="shared" si="50"/>
        <v>0</v>
      </c>
      <c r="L145" s="18"/>
      <c r="M145" s="18"/>
    </row>
    <row r="146" spans="1:13" ht="38.25" x14ac:dyDescent="0.25">
      <c r="A146" s="29" t="s">
        <v>149</v>
      </c>
      <c r="B146" s="10" t="s">
        <v>150</v>
      </c>
      <c r="C146" s="9"/>
      <c r="D146" s="10"/>
      <c r="E146" s="10"/>
      <c r="F146" s="17">
        <f>F147</f>
        <v>613700</v>
      </c>
      <c r="G146" s="17">
        <f t="shared" ref="G146:K148" si="51">G147</f>
        <v>0</v>
      </c>
      <c r="H146" s="17">
        <f t="shared" si="51"/>
        <v>0</v>
      </c>
      <c r="I146" s="17">
        <f t="shared" si="51"/>
        <v>0</v>
      </c>
      <c r="J146" s="17">
        <f t="shared" si="51"/>
        <v>613700</v>
      </c>
      <c r="K146" s="17">
        <f t="shared" si="51"/>
        <v>0</v>
      </c>
      <c r="L146" s="18"/>
      <c r="M146" s="18"/>
    </row>
    <row r="147" spans="1:13" ht="25.5" x14ac:dyDescent="0.25">
      <c r="A147" s="20" t="s">
        <v>57</v>
      </c>
      <c r="B147" s="10" t="s">
        <v>150</v>
      </c>
      <c r="C147" s="9">
        <v>600</v>
      </c>
      <c r="D147" s="10"/>
      <c r="E147" s="10"/>
      <c r="F147" s="17">
        <f>F148</f>
        <v>613700</v>
      </c>
      <c r="G147" s="17">
        <f t="shared" si="51"/>
        <v>0</v>
      </c>
      <c r="H147" s="17">
        <f t="shared" si="51"/>
        <v>0</v>
      </c>
      <c r="I147" s="17">
        <f t="shared" si="51"/>
        <v>0</v>
      </c>
      <c r="J147" s="17">
        <f t="shared" si="51"/>
        <v>613700</v>
      </c>
      <c r="K147" s="17">
        <f t="shared" si="51"/>
        <v>0</v>
      </c>
      <c r="L147" s="18"/>
      <c r="M147" s="18"/>
    </row>
    <row r="148" spans="1:13" x14ac:dyDescent="0.25">
      <c r="A148" s="20" t="s">
        <v>31</v>
      </c>
      <c r="B148" s="10" t="s">
        <v>150</v>
      </c>
      <c r="C148" s="9">
        <v>600</v>
      </c>
      <c r="D148" s="10" t="s">
        <v>32</v>
      </c>
      <c r="E148" s="10"/>
      <c r="F148" s="17">
        <f>F149</f>
        <v>613700</v>
      </c>
      <c r="G148" s="17">
        <f t="shared" si="51"/>
        <v>0</v>
      </c>
      <c r="H148" s="17">
        <f t="shared" si="51"/>
        <v>0</v>
      </c>
      <c r="I148" s="17">
        <f t="shared" si="51"/>
        <v>0</v>
      </c>
      <c r="J148" s="17">
        <f t="shared" si="51"/>
        <v>613700</v>
      </c>
      <c r="K148" s="17">
        <f t="shared" si="51"/>
        <v>0</v>
      </c>
      <c r="L148" s="18"/>
      <c r="M148" s="18"/>
    </row>
    <row r="149" spans="1:13" ht="25.5" x14ac:dyDescent="0.25">
      <c r="A149" s="20" t="s">
        <v>33</v>
      </c>
      <c r="B149" s="10" t="s">
        <v>150</v>
      </c>
      <c r="C149" s="9">
        <v>600</v>
      </c>
      <c r="D149" s="10" t="s">
        <v>32</v>
      </c>
      <c r="E149" s="10" t="s">
        <v>106</v>
      </c>
      <c r="F149" s="17">
        <f>'[1]8. разд '!F1111</f>
        <v>613700</v>
      </c>
      <c r="G149" s="17">
        <f>'[1]8. разд '!G1111</f>
        <v>0</v>
      </c>
      <c r="H149" s="17">
        <f>'[1]8. разд '!H1111</f>
        <v>0</v>
      </c>
      <c r="I149" s="17">
        <f>'[1]8. разд '!I1111</f>
        <v>0</v>
      </c>
      <c r="J149" s="17">
        <f>'[1]8. разд '!J1111</f>
        <v>613700</v>
      </c>
      <c r="K149" s="17">
        <f>'[1]8. разд '!K1111</f>
        <v>0</v>
      </c>
      <c r="L149" s="18"/>
      <c r="M149" s="18"/>
    </row>
    <row r="150" spans="1:13" ht="25.5" x14ac:dyDescent="0.25">
      <c r="A150" s="29" t="s">
        <v>151</v>
      </c>
      <c r="B150" s="10" t="s">
        <v>152</v>
      </c>
      <c r="C150" s="9"/>
      <c r="D150" s="10"/>
      <c r="E150" s="10"/>
      <c r="F150" s="17">
        <f>F151</f>
        <v>109843.2</v>
      </c>
      <c r="G150" s="17">
        <f t="shared" si="49"/>
        <v>0</v>
      </c>
      <c r="H150" s="17">
        <f t="shared" si="49"/>
        <v>0</v>
      </c>
      <c r="I150" s="17">
        <f t="shared" si="49"/>
        <v>0</v>
      </c>
      <c r="J150" s="17">
        <f t="shared" si="49"/>
        <v>109843.2</v>
      </c>
      <c r="K150" s="17">
        <f t="shared" si="49"/>
        <v>0</v>
      </c>
      <c r="L150" s="18"/>
      <c r="M150" s="18"/>
    </row>
    <row r="151" spans="1:13" ht="25.5" x14ac:dyDescent="0.25">
      <c r="A151" s="20" t="s">
        <v>57</v>
      </c>
      <c r="B151" s="10" t="s">
        <v>152</v>
      </c>
      <c r="C151" s="9">
        <v>600</v>
      </c>
      <c r="D151" s="10"/>
      <c r="E151" s="10"/>
      <c r="F151" s="17">
        <f>F152</f>
        <v>109843.2</v>
      </c>
      <c r="G151" s="17">
        <f t="shared" si="49"/>
        <v>0</v>
      </c>
      <c r="H151" s="17">
        <f t="shared" si="49"/>
        <v>0</v>
      </c>
      <c r="I151" s="17">
        <f t="shared" si="49"/>
        <v>0</v>
      </c>
      <c r="J151" s="17">
        <f t="shared" si="49"/>
        <v>109843.2</v>
      </c>
      <c r="K151" s="17">
        <f t="shared" si="49"/>
        <v>0</v>
      </c>
      <c r="L151" s="18"/>
      <c r="M151" s="18"/>
    </row>
    <row r="152" spans="1:13" x14ac:dyDescent="0.25">
      <c r="A152" s="20" t="s">
        <v>22</v>
      </c>
      <c r="B152" s="10" t="s">
        <v>152</v>
      </c>
      <c r="C152" s="9">
        <v>600</v>
      </c>
      <c r="D152" s="10" t="s">
        <v>23</v>
      </c>
      <c r="E152" s="10"/>
      <c r="F152" s="17">
        <f>F153</f>
        <v>109843.2</v>
      </c>
      <c r="G152" s="17">
        <f t="shared" si="49"/>
        <v>0</v>
      </c>
      <c r="H152" s="17">
        <f t="shared" si="49"/>
        <v>0</v>
      </c>
      <c r="I152" s="17">
        <f t="shared" si="49"/>
        <v>0</v>
      </c>
      <c r="J152" s="17">
        <f t="shared" si="49"/>
        <v>109843.2</v>
      </c>
      <c r="K152" s="17">
        <f t="shared" si="49"/>
        <v>0</v>
      </c>
      <c r="L152" s="18"/>
      <c r="M152" s="18"/>
    </row>
    <row r="153" spans="1:13" x14ac:dyDescent="0.25">
      <c r="A153" s="20" t="s">
        <v>77</v>
      </c>
      <c r="B153" s="10" t="s">
        <v>152</v>
      </c>
      <c r="C153" s="9">
        <v>600</v>
      </c>
      <c r="D153" s="10" t="s">
        <v>23</v>
      </c>
      <c r="E153" s="10" t="s">
        <v>78</v>
      </c>
      <c r="F153" s="17">
        <f>'[1]8. разд '!F731</f>
        <v>109843.2</v>
      </c>
      <c r="G153" s="17">
        <f>'[1]8. разд '!G731</f>
        <v>0</v>
      </c>
      <c r="H153" s="17">
        <f>'[1]8. разд '!H731</f>
        <v>0</v>
      </c>
      <c r="I153" s="17">
        <f>'[1]8. разд '!I731</f>
        <v>0</v>
      </c>
      <c r="J153" s="17">
        <f>'[1]8. разд '!J731</f>
        <v>109843.2</v>
      </c>
      <c r="K153" s="17">
        <f>'[1]8. разд '!K731</f>
        <v>0</v>
      </c>
      <c r="L153" s="18"/>
      <c r="M153" s="18"/>
    </row>
    <row r="154" spans="1:13" ht="38.25" x14ac:dyDescent="0.25">
      <c r="A154" s="29" t="s">
        <v>153</v>
      </c>
      <c r="B154" s="10" t="s">
        <v>154</v>
      </c>
      <c r="C154" s="9"/>
      <c r="D154" s="10"/>
      <c r="E154" s="10"/>
      <c r="F154" s="17">
        <f>F155</f>
        <v>274400</v>
      </c>
      <c r="G154" s="17">
        <f t="shared" ref="G154:K156" si="52">G155</f>
        <v>0</v>
      </c>
      <c r="H154" s="17">
        <f t="shared" si="52"/>
        <v>0</v>
      </c>
      <c r="I154" s="17">
        <f t="shared" si="52"/>
        <v>0</v>
      </c>
      <c r="J154" s="17">
        <f t="shared" si="52"/>
        <v>274400</v>
      </c>
      <c r="K154" s="17">
        <f t="shared" si="52"/>
        <v>0</v>
      </c>
      <c r="L154" s="18"/>
      <c r="M154" s="18"/>
    </row>
    <row r="155" spans="1:13" ht="25.5" x14ac:dyDescent="0.25">
      <c r="A155" s="20" t="s">
        <v>57</v>
      </c>
      <c r="B155" s="10" t="s">
        <v>154</v>
      </c>
      <c r="C155" s="9">
        <v>600</v>
      </c>
      <c r="D155" s="10"/>
      <c r="E155" s="10"/>
      <c r="F155" s="17">
        <f>F156</f>
        <v>274400</v>
      </c>
      <c r="G155" s="17">
        <f t="shared" si="52"/>
        <v>0</v>
      </c>
      <c r="H155" s="17">
        <f t="shared" si="52"/>
        <v>0</v>
      </c>
      <c r="I155" s="17">
        <f t="shared" si="52"/>
        <v>0</v>
      </c>
      <c r="J155" s="17">
        <f t="shared" si="52"/>
        <v>274400</v>
      </c>
      <c r="K155" s="17">
        <f t="shared" si="52"/>
        <v>0</v>
      </c>
      <c r="L155" s="18"/>
      <c r="M155" s="18"/>
    </row>
    <row r="156" spans="1:13" x14ac:dyDescent="0.25">
      <c r="A156" s="20" t="s">
        <v>155</v>
      </c>
      <c r="B156" s="10" t="s">
        <v>154</v>
      </c>
      <c r="C156" s="9">
        <v>600</v>
      </c>
      <c r="D156" s="10" t="s">
        <v>110</v>
      </c>
      <c r="E156" s="10"/>
      <c r="F156" s="17">
        <f>F157</f>
        <v>274400</v>
      </c>
      <c r="G156" s="17">
        <f t="shared" si="52"/>
        <v>0</v>
      </c>
      <c r="H156" s="17">
        <f t="shared" si="52"/>
        <v>0</v>
      </c>
      <c r="I156" s="17">
        <f t="shared" si="52"/>
        <v>0</v>
      </c>
      <c r="J156" s="17">
        <f t="shared" si="52"/>
        <v>274400</v>
      </c>
      <c r="K156" s="17">
        <f t="shared" si="52"/>
        <v>0</v>
      </c>
      <c r="L156" s="18"/>
      <c r="M156" s="18"/>
    </row>
    <row r="157" spans="1:13" x14ac:dyDescent="0.25">
      <c r="A157" s="20" t="s">
        <v>156</v>
      </c>
      <c r="B157" s="10" t="s">
        <v>154</v>
      </c>
      <c r="C157" s="9">
        <v>600</v>
      </c>
      <c r="D157" s="10" t="s">
        <v>110</v>
      </c>
      <c r="E157" s="10" t="s">
        <v>54</v>
      </c>
      <c r="F157" s="17">
        <f>'[1]8. разд '!F889</f>
        <v>274400</v>
      </c>
      <c r="G157" s="17">
        <f>'[1]8. разд '!G889</f>
        <v>0</v>
      </c>
      <c r="H157" s="17">
        <f>'[1]8. разд '!H889</f>
        <v>0</v>
      </c>
      <c r="I157" s="17">
        <f>'[1]8. разд '!I889</f>
        <v>0</v>
      </c>
      <c r="J157" s="17">
        <f>'[1]8. разд '!J889</f>
        <v>274400</v>
      </c>
      <c r="K157" s="17">
        <f>'[1]8. разд '!K889</f>
        <v>0</v>
      </c>
      <c r="L157" s="18"/>
      <c r="M157" s="18"/>
    </row>
    <row r="158" spans="1:13" ht="25.5" x14ac:dyDescent="0.25">
      <c r="A158" s="29" t="s">
        <v>157</v>
      </c>
      <c r="B158" s="10" t="s">
        <v>158</v>
      </c>
      <c r="C158" s="9"/>
      <c r="D158" s="10"/>
      <c r="E158" s="10"/>
      <c r="F158" s="17">
        <f>F159</f>
        <v>577700</v>
      </c>
      <c r="G158" s="17">
        <f t="shared" ref="G158:K160" si="53">G159</f>
        <v>0</v>
      </c>
      <c r="H158" s="17">
        <f t="shared" si="53"/>
        <v>0</v>
      </c>
      <c r="I158" s="17">
        <f t="shared" si="53"/>
        <v>0</v>
      </c>
      <c r="J158" s="17">
        <f t="shared" si="53"/>
        <v>577700</v>
      </c>
      <c r="K158" s="17">
        <f t="shared" si="53"/>
        <v>0</v>
      </c>
      <c r="L158" s="18"/>
      <c r="M158" s="18"/>
    </row>
    <row r="159" spans="1:13" ht="25.5" x14ac:dyDescent="0.25">
      <c r="A159" s="20" t="s">
        <v>57</v>
      </c>
      <c r="B159" s="10" t="s">
        <v>158</v>
      </c>
      <c r="C159" s="9">
        <v>600</v>
      </c>
      <c r="D159" s="10"/>
      <c r="E159" s="10"/>
      <c r="F159" s="17">
        <f>F160</f>
        <v>577700</v>
      </c>
      <c r="G159" s="17">
        <f t="shared" si="53"/>
        <v>0</v>
      </c>
      <c r="H159" s="17">
        <f t="shared" si="53"/>
        <v>0</v>
      </c>
      <c r="I159" s="17">
        <f t="shared" si="53"/>
        <v>0</v>
      </c>
      <c r="J159" s="17">
        <f t="shared" si="53"/>
        <v>577700</v>
      </c>
      <c r="K159" s="17">
        <f t="shared" si="53"/>
        <v>0</v>
      </c>
      <c r="L159" s="18"/>
      <c r="M159" s="18"/>
    </row>
    <row r="160" spans="1:13" x14ac:dyDescent="0.25">
      <c r="A160" s="20" t="s">
        <v>155</v>
      </c>
      <c r="B160" s="10" t="s">
        <v>158</v>
      </c>
      <c r="C160" s="9">
        <v>600</v>
      </c>
      <c r="D160" s="10" t="s">
        <v>110</v>
      </c>
      <c r="E160" s="10"/>
      <c r="F160" s="17">
        <f>F161</f>
        <v>577700</v>
      </c>
      <c r="G160" s="17">
        <f t="shared" si="53"/>
        <v>0</v>
      </c>
      <c r="H160" s="17">
        <f t="shared" si="53"/>
        <v>0</v>
      </c>
      <c r="I160" s="17">
        <f t="shared" si="53"/>
        <v>0</v>
      </c>
      <c r="J160" s="17">
        <f t="shared" si="53"/>
        <v>577700</v>
      </c>
      <c r="K160" s="17">
        <f t="shared" si="53"/>
        <v>0</v>
      </c>
      <c r="L160" s="18"/>
      <c r="M160" s="18"/>
    </row>
    <row r="161" spans="1:13" x14ac:dyDescent="0.25">
      <c r="A161" s="20" t="s">
        <v>156</v>
      </c>
      <c r="B161" s="10" t="s">
        <v>158</v>
      </c>
      <c r="C161" s="9">
        <v>600</v>
      </c>
      <c r="D161" s="10" t="s">
        <v>110</v>
      </c>
      <c r="E161" s="10" t="s">
        <v>54</v>
      </c>
      <c r="F161" s="17">
        <f>'[1]8. разд '!F891</f>
        <v>577700</v>
      </c>
      <c r="G161" s="17">
        <f>'[1]8. разд '!G891</f>
        <v>0</v>
      </c>
      <c r="H161" s="17">
        <f>'[1]8. разд '!H891</f>
        <v>0</v>
      </c>
      <c r="I161" s="17">
        <f>'[1]8. разд '!I891</f>
        <v>0</v>
      </c>
      <c r="J161" s="17">
        <f>'[1]8. разд '!J891</f>
        <v>577700</v>
      </c>
      <c r="K161" s="17">
        <f>'[1]8. разд '!K891</f>
        <v>0</v>
      </c>
      <c r="L161" s="18"/>
      <c r="M161" s="18"/>
    </row>
    <row r="162" spans="1:13" s="19" customFormat="1" ht="38.25" x14ac:dyDescent="0.25">
      <c r="A162" s="20" t="s">
        <v>159</v>
      </c>
      <c r="B162" s="10" t="s">
        <v>160</v>
      </c>
      <c r="C162" s="9"/>
      <c r="D162" s="10"/>
      <c r="E162" s="10"/>
      <c r="F162" s="17" t="e">
        <f>F163+F216+F246</f>
        <v>#REF!</v>
      </c>
      <c r="G162" s="17" t="e">
        <f>G163+G216+G246</f>
        <v>#REF!</v>
      </c>
      <c r="H162" s="17" t="e">
        <f>H163+H216+H246</f>
        <v>#REF!</v>
      </c>
      <c r="I162" s="17" t="e">
        <f>I163+I216+I246</f>
        <v>#REF!</v>
      </c>
      <c r="J162" s="17">
        <f>J163+J216+J246</f>
        <v>51352458.490000002</v>
      </c>
      <c r="K162" s="17">
        <f>K163+K216+K246</f>
        <v>2943.58</v>
      </c>
      <c r="L162" s="18"/>
      <c r="M162" s="18"/>
    </row>
    <row r="163" spans="1:13" ht="38.25" x14ac:dyDescent="0.25">
      <c r="A163" s="30" t="s">
        <v>161</v>
      </c>
      <c r="B163" s="10" t="s">
        <v>162</v>
      </c>
      <c r="C163" s="9"/>
      <c r="D163" s="16"/>
      <c r="E163" s="16"/>
      <c r="F163" s="17" t="e">
        <f t="shared" ref="F163:K163" si="54">F164+F169+F174+F184+F192+F197+F179</f>
        <v>#REF!</v>
      </c>
      <c r="G163" s="17" t="e">
        <f t="shared" si="54"/>
        <v>#REF!</v>
      </c>
      <c r="H163" s="17" t="e">
        <f t="shared" si="54"/>
        <v>#REF!</v>
      </c>
      <c r="I163" s="17" t="e">
        <f t="shared" si="54"/>
        <v>#REF!</v>
      </c>
      <c r="J163" s="17">
        <f t="shared" si="54"/>
        <v>40969374.5</v>
      </c>
      <c r="K163" s="17">
        <f t="shared" si="54"/>
        <v>0</v>
      </c>
      <c r="L163" s="18"/>
      <c r="M163" s="18"/>
    </row>
    <row r="164" spans="1:13" ht="38.25" x14ac:dyDescent="0.25">
      <c r="A164" s="30" t="s">
        <v>163</v>
      </c>
      <c r="B164" s="10" t="s">
        <v>164</v>
      </c>
      <c r="C164" s="9"/>
      <c r="D164" s="16"/>
      <c r="E164" s="16"/>
      <c r="F164" s="17">
        <f>F165</f>
        <v>9142181.7699999996</v>
      </c>
      <c r="G164" s="17">
        <f t="shared" ref="G164:K164" si="55">G165</f>
        <v>0</v>
      </c>
      <c r="H164" s="17">
        <f t="shared" si="55"/>
        <v>53681.29</v>
      </c>
      <c r="I164" s="17">
        <f t="shared" si="55"/>
        <v>0</v>
      </c>
      <c r="J164" s="17">
        <f t="shared" si="55"/>
        <v>9195863.0599999987</v>
      </c>
      <c r="K164" s="17">
        <f t="shared" si="55"/>
        <v>0</v>
      </c>
      <c r="L164" s="18"/>
      <c r="M164" s="18"/>
    </row>
    <row r="165" spans="1:13" ht="25.5" x14ac:dyDescent="0.25">
      <c r="A165" s="20" t="s">
        <v>165</v>
      </c>
      <c r="B165" s="10" t="s">
        <v>166</v>
      </c>
      <c r="C165" s="9"/>
      <c r="D165" s="16"/>
      <c r="E165" s="16"/>
      <c r="F165" s="17">
        <f>F166</f>
        <v>9142181.7699999996</v>
      </c>
      <c r="G165" s="17">
        <f t="shared" ref="G165:K167" si="56">G166</f>
        <v>0</v>
      </c>
      <c r="H165" s="17">
        <f t="shared" si="56"/>
        <v>53681.29</v>
      </c>
      <c r="I165" s="17">
        <f t="shared" si="56"/>
        <v>0</v>
      </c>
      <c r="J165" s="17">
        <f t="shared" si="56"/>
        <v>9195863.0599999987</v>
      </c>
      <c r="K165" s="17">
        <f t="shared" si="56"/>
        <v>0</v>
      </c>
      <c r="L165" s="18"/>
      <c r="M165" s="18"/>
    </row>
    <row r="166" spans="1:13" ht="63.75" x14ac:dyDescent="0.25">
      <c r="A166" s="20" t="s">
        <v>21</v>
      </c>
      <c r="B166" s="10" t="s">
        <v>166</v>
      </c>
      <c r="C166" s="9">
        <v>100</v>
      </c>
      <c r="D166" s="16"/>
      <c r="E166" s="16"/>
      <c r="F166" s="17">
        <f>F167</f>
        <v>9142181.7699999996</v>
      </c>
      <c r="G166" s="17">
        <f t="shared" si="56"/>
        <v>0</v>
      </c>
      <c r="H166" s="17">
        <f t="shared" si="56"/>
        <v>53681.29</v>
      </c>
      <c r="I166" s="17">
        <f t="shared" si="56"/>
        <v>0</v>
      </c>
      <c r="J166" s="17">
        <f t="shared" si="56"/>
        <v>9195863.0599999987</v>
      </c>
      <c r="K166" s="17">
        <f t="shared" si="56"/>
        <v>0</v>
      </c>
      <c r="L166" s="18"/>
      <c r="M166" s="18"/>
    </row>
    <row r="167" spans="1:13" x14ac:dyDescent="0.25">
      <c r="A167" s="20" t="s">
        <v>53</v>
      </c>
      <c r="B167" s="10" t="s">
        <v>166</v>
      </c>
      <c r="C167" s="9">
        <v>100</v>
      </c>
      <c r="D167" s="10" t="s">
        <v>54</v>
      </c>
      <c r="E167" s="10"/>
      <c r="F167" s="17">
        <f>F168</f>
        <v>9142181.7699999996</v>
      </c>
      <c r="G167" s="17">
        <f t="shared" si="56"/>
        <v>0</v>
      </c>
      <c r="H167" s="17">
        <f t="shared" si="56"/>
        <v>53681.29</v>
      </c>
      <c r="I167" s="17">
        <f t="shared" si="56"/>
        <v>0</v>
      </c>
      <c r="J167" s="17">
        <f t="shared" si="56"/>
        <v>9195863.0599999987</v>
      </c>
      <c r="K167" s="17">
        <f t="shared" si="56"/>
        <v>0</v>
      </c>
      <c r="L167" s="18"/>
      <c r="M167" s="18"/>
    </row>
    <row r="168" spans="1:13" ht="51" x14ac:dyDescent="0.25">
      <c r="A168" s="20" t="s">
        <v>167</v>
      </c>
      <c r="B168" s="10" t="s">
        <v>166</v>
      </c>
      <c r="C168" s="9">
        <v>100</v>
      </c>
      <c r="D168" s="10" t="s">
        <v>54</v>
      </c>
      <c r="E168" s="10" t="s">
        <v>106</v>
      </c>
      <c r="F168" s="17">
        <f>'[1]8. разд '!F49</f>
        <v>9142181.7699999996</v>
      </c>
      <c r="G168" s="17">
        <f>'[1]8. разд '!G49</f>
        <v>0</v>
      </c>
      <c r="H168" s="17">
        <f>'[1]8. разд '!H49</f>
        <v>53681.29</v>
      </c>
      <c r="I168" s="17">
        <f>'[1]8. разд '!I49</f>
        <v>0</v>
      </c>
      <c r="J168" s="17">
        <f>'[1]8. разд '!J49</f>
        <v>9195863.0599999987</v>
      </c>
      <c r="K168" s="17">
        <f>'[1]8. разд '!K49</f>
        <v>0</v>
      </c>
      <c r="L168" s="18"/>
      <c r="M168" s="18"/>
    </row>
    <row r="169" spans="1:13" ht="38.25" x14ac:dyDescent="0.25">
      <c r="A169" s="25" t="s">
        <v>169</v>
      </c>
      <c r="B169" s="10" t="s">
        <v>170</v>
      </c>
      <c r="C169" s="9"/>
      <c r="D169" s="16"/>
      <c r="E169" s="16"/>
      <c r="F169" s="17">
        <f>F170</f>
        <v>200000</v>
      </c>
      <c r="G169" s="17">
        <f t="shared" ref="G169:K172" si="57">G170</f>
        <v>0</v>
      </c>
      <c r="H169" s="17">
        <f t="shared" si="57"/>
        <v>-20000</v>
      </c>
      <c r="I169" s="17">
        <f t="shared" si="57"/>
        <v>0</v>
      </c>
      <c r="J169" s="17">
        <f t="shared" si="57"/>
        <v>180000</v>
      </c>
      <c r="K169" s="17">
        <f t="shared" si="57"/>
        <v>0</v>
      </c>
      <c r="L169" s="18"/>
      <c r="M169" s="18"/>
    </row>
    <row r="170" spans="1:13" ht="38.25" x14ac:dyDescent="0.25">
      <c r="A170" s="25" t="s">
        <v>171</v>
      </c>
      <c r="B170" s="10" t="s">
        <v>172</v>
      </c>
      <c r="C170" s="9"/>
      <c r="D170" s="16"/>
      <c r="E170" s="16"/>
      <c r="F170" s="17">
        <f>F171</f>
        <v>200000</v>
      </c>
      <c r="G170" s="17">
        <f t="shared" si="57"/>
        <v>0</v>
      </c>
      <c r="H170" s="17">
        <f t="shared" si="57"/>
        <v>-20000</v>
      </c>
      <c r="I170" s="17">
        <f t="shared" si="57"/>
        <v>0</v>
      </c>
      <c r="J170" s="17">
        <f t="shared" si="57"/>
        <v>180000</v>
      </c>
      <c r="K170" s="17">
        <f t="shared" si="57"/>
        <v>0</v>
      </c>
      <c r="L170" s="18"/>
      <c r="M170" s="18"/>
    </row>
    <row r="171" spans="1:13" ht="25.5" x14ac:dyDescent="0.25">
      <c r="A171" s="20" t="s">
        <v>25</v>
      </c>
      <c r="B171" s="10" t="s">
        <v>172</v>
      </c>
      <c r="C171" s="9">
        <v>200</v>
      </c>
      <c r="D171" s="16"/>
      <c r="E171" s="16"/>
      <c r="F171" s="17">
        <f>F172</f>
        <v>200000</v>
      </c>
      <c r="G171" s="17">
        <f t="shared" si="57"/>
        <v>0</v>
      </c>
      <c r="H171" s="17">
        <f t="shared" si="57"/>
        <v>-20000</v>
      </c>
      <c r="I171" s="17">
        <f t="shared" si="57"/>
        <v>0</v>
      </c>
      <c r="J171" s="17">
        <f t="shared" si="57"/>
        <v>180000</v>
      </c>
      <c r="K171" s="17">
        <f t="shared" si="57"/>
        <v>0</v>
      </c>
      <c r="L171" s="18"/>
      <c r="M171" s="18"/>
    </row>
    <row r="172" spans="1:13" x14ac:dyDescent="0.25">
      <c r="A172" s="20" t="s">
        <v>53</v>
      </c>
      <c r="B172" s="10" t="s">
        <v>172</v>
      </c>
      <c r="C172" s="9">
        <v>200</v>
      </c>
      <c r="D172" s="10" t="s">
        <v>54</v>
      </c>
      <c r="E172" s="10"/>
      <c r="F172" s="17">
        <f>F173</f>
        <v>200000</v>
      </c>
      <c r="G172" s="17">
        <f t="shared" si="57"/>
        <v>0</v>
      </c>
      <c r="H172" s="17">
        <f t="shared" si="57"/>
        <v>-20000</v>
      </c>
      <c r="I172" s="17">
        <f t="shared" si="57"/>
        <v>0</v>
      </c>
      <c r="J172" s="17">
        <f t="shared" si="57"/>
        <v>180000</v>
      </c>
      <c r="K172" s="17">
        <f t="shared" si="57"/>
        <v>0</v>
      </c>
      <c r="L172" s="18"/>
      <c r="M172" s="18"/>
    </row>
    <row r="173" spans="1:13" x14ac:dyDescent="0.25">
      <c r="A173" s="20" t="s">
        <v>55</v>
      </c>
      <c r="B173" s="10" t="s">
        <v>172</v>
      </c>
      <c r="C173" s="9">
        <v>200</v>
      </c>
      <c r="D173" s="10" t="s">
        <v>54</v>
      </c>
      <c r="E173" s="10" t="s">
        <v>56</v>
      </c>
      <c r="F173" s="17">
        <f>'[1]8. разд '!F141</f>
        <v>200000</v>
      </c>
      <c r="G173" s="17">
        <f>'[1]8. разд '!G141</f>
        <v>0</v>
      </c>
      <c r="H173" s="17">
        <f>'[1]8. разд '!H141</f>
        <v>-20000</v>
      </c>
      <c r="I173" s="17">
        <f>'[1]8. разд '!I141</f>
        <v>0</v>
      </c>
      <c r="J173" s="17">
        <f>'[1]8. разд '!J141</f>
        <v>180000</v>
      </c>
      <c r="K173" s="17">
        <f>'[1]8. разд '!K141</f>
        <v>0</v>
      </c>
      <c r="L173" s="18"/>
      <c r="M173" s="18"/>
    </row>
    <row r="174" spans="1:13" ht="63.75" x14ac:dyDescent="0.25">
      <c r="A174" s="20" t="s">
        <v>173</v>
      </c>
      <c r="B174" s="10" t="s">
        <v>174</v>
      </c>
      <c r="C174" s="9"/>
      <c r="D174" s="16"/>
      <c r="E174" s="16"/>
      <c r="F174" s="17">
        <f>F175</f>
        <v>600000</v>
      </c>
      <c r="G174" s="17">
        <f t="shared" ref="G174:K177" si="58">G175</f>
        <v>0</v>
      </c>
      <c r="H174" s="17">
        <f t="shared" si="58"/>
        <v>20000</v>
      </c>
      <c r="I174" s="17">
        <f t="shared" si="58"/>
        <v>0</v>
      </c>
      <c r="J174" s="17">
        <f t="shared" si="58"/>
        <v>620000</v>
      </c>
      <c r="K174" s="17">
        <f t="shared" si="58"/>
        <v>0</v>
      </c>
      <c r="L174" s="18"/>
      <c r="M174" s="18"/>
    </row>
    <row r="175" spans="1:13" ht="51" x14ac:dyDescent="0.25">
      <c r="A175" s="25" t="s">
        <v>175</v>
      </c>
      <c r="B175" s="10" t="s">
        <v>176</v>
      </c>
      <c r="C175" s="9"/>
      <c r="D175" s="16"/>
      <c r="E175" s="16"/>
      <c r="F175" s="17">
        <f>F176</f>
        <v>600000</v>
      </c>
      <c r="G175" s="17">
        <f t="shared" si="58"/>
        <v>0</v>
      </c>
      <c r="H175" s="17">
        <f t="shared" si="58"/>
        <v>20000</v>
      </c>
      <c r="I175" s="17">
        <f t="shared" si="58"/>
        <v>0</v>
      </c>
      <c r="J175" s="17">
        <f t="shared" si="58"/>
        <v>620000</v>
      </c>
      <c r="K175" s="17">
        <f t="shared" si="58"/>
        <v>0</v>
      </c>
      <c r="L175" s="18"/>
      <c r="M175" s="18"/>
    </row>
    <row r="176" spans="1:13" ht="25.5" x14ac:dyDescent="0.25">
      <c r="A176" s="20" t="s">
        <v>25</v>
      </c>
      <c r="B176" s="10" t="s">
        <v>176</v>
      </c>
      <c r="C176" s="9">
        <v>200</v>
      </c>
      <c r="D176" s="16"/>
      <c r="E176" s="16"/>
      <c r="F176" s="17">
        <f>F177</f>
        <v>600000</v>
      </c>
      <c r="G176" s="17">
        <f t="shared" si="58"/>
        <v>0</v>
      </c>
      <c r="H176" s="17">
        <f t="shared" si="58"/>
        <v>20000</v>
      </c>
      <c r="I176" s="17">
        <f t="shared" si="58"/>
        <v>0</v>
      </c>
      <c r="J176" s="17">
        <f t="shared" si="58"/>
        <v>620000</v>
      </c>
      <c r="K176" s="17">
        <f t="shared" si="58"/>
        <v>0</v>
      </c>
      <c r="L176" s="18"/>
      <c r="M176" s="18"/>
    </row>
    <row r="177" spans="1:13" x14ac:dyDescent="0.25">
      <c r="A177" s="20" t="s">
        <v>53</v>
      </c>
      <c r="B177" s="10" t="s">
        <v>176</v>
      </c>
      <c r="C177" s="9">
        <v>200</v>
      </c>
      <c r="D177" s="10" t="s">
        <v>54</v>
      </c>
      <c r="E177" s="10"/>
      <c r="F177" s="17">
        <f>F178</f>
        <v>600000</v>
      </c>
      <c r="G177" s="17">
        <f t="shared" si="58"/>
        <v>0</v>
      </c>
      <c r="H177" s="17">
        <f t="shared" si="58"/>
        <v>20000</v>
      </c>
      <c r="I177" s="17">
        <f t="shared" si="58"/>
        <v>0</v>
      </c>
      <c r="J177" s="17">
        <f t="shared" si="58"/>
        <v>620000</v>
      </c>
      <c r="K177" s="17">
        <f t="shared" si="58"/>
        <v>0</v>
      </c>
      <c r="L177" s="18"/>
      <c r="M177" s="18"/>
    </row>
    <row r="178" spans="1:13" x14ac:dyDescent="0.25">
      <c r="A178" s="20" t="s">
        <v>55</v>
      </c>
      <c r="B178" s="10" t="s">
        <v>176</v>
      </c>
      <c r="C178" s="9">
        <v>200</v>
      </c>
      <c r="D178" s="10" t="s">
        <v>54</v>
      </c>
      <c r="E178" s="10" t="s">
        <v>56</v>
      </c>
      <c r="F178" s="17">
        <f>'[1]8. разд '!F145</f>
        <v>600000</v>
      </c>
      <c r="G178" s="17">
        <f>'[1]8. разд '!G145</f>
        <v>0</v>
      </c>
      <c r="H178" s="17">
        <f>'[1]8. разд '!H145</f>
        <v>20000</v>
      </c>
      <c r="I178" s="17">
        <f>'[1]8. разд '!I145</f>
        <v>0</v>
      </c>
      <c r="J178" s="17">
        <f>'[1]8. разд '!J145</f>
        <v>620000</v>
      </c>
      <c r="K178" s="17">
        <f>'[1]8. разд '!K145</f>
        <v>0</v>
      </c>
      <c r="L178" s="18"/>
      <c r="M178" s="18"/>
    </row>
    <row r="179" spans="1:13" ht="51" x14ac:dyDescent="0.25">
      <c r="A179" s="25" t="s">
        <v>177</v>
      </c>
      <c r="B179" s="10" t="s">
        <v>178</v>
      </c>
      <c r="C179" s="9"/>
      <c r="D179" s="10"/>
      <c r="E179" s="10"/>
      <c r="F179" s="17">
        <f>F180</f>
        <v>100000</v>
      </c>
      <c r="G179" s="17">
        <f t="shared" ref="G179:K182" si="59">G180</f>
        <v>0</v>
      </c>
      <c r="H179" s="17">
        <f t="shared" si="59"/>
        <v>0</v>
      </c>
      <c r="I179" s="17">
        <f t="shared" si="59"/>
        <v>0</v>
      </c>
      <c r="J179" s="17">
        <f t="shared" si="59"/>
        <v>100000</v>
      </c>
      <c r="K179" s="17">
        <f t="shared" si="59"/>
        <v>0</v>
      </c>
      <c r="L179" s="18"/>
      <c r="M179" s="18"/>
    </row>
    <row r="180" spans="1:13" ht="51" x14ac:dyDescent="0.25">
      <c r="A180" s="20" t="s">
        <v>179</v>
      </c>
      <c r="B180" s="10" t="s">
        <v>180</v>
      </c>
      <c r="C180" s="9"/>
      <c r="D180" s="10"/>
      <c r="E180" s="10"/>
      <c r="F180" s="17">
        <f>F181</f>
        <v>100000</v>
      </c>
      <c r="G180" s="17">
        <f t="shared" si="59"/>
        <v>0</v>
      </c>
      <c r="H180" s="17">
        <f t="shared" si="59"/>
        <v>0</v>
      </c>
      <c r="I180" s="17">
        <f t="shared" si="59"/>
        <v>0</v>
      </c>
      <c r="J180" s="17">
        <f t="shared" si="59"/>
        <v>100000</v>
      </c>
      <c r="K180" s="17">
        <f t="shared" si="59"/>
        <v>0</v>
      </c>
      <c r="L180" s="18"/>
      <c r="M180" s="18"/>
    </row>
    <row r="181" spans="1:13" ht="25.5" x14ac:dyDescent="0.25">
      <c r="A181" s="20" t="s">
        <v>25</v>
      </c>
      <c r="B181" s="10" t="s">
        <v>180</v>
      </c>
      <c r="C181" s="9">
        <v>200</v>
      </c>
      <c r="D181" s="10"/>
      <c r="E181" s="10"/>
      <c r="F181" s="17">
        <f>F182</f>
        <v>100000</v>
      </c>
      <c r="G181" s="17">
        <f t="shared" si="59"/>
        <v>0</v>
      </c>
      <c r="H181" s="17">
        <f t="shared" si="59"/>
        <v>0</v>
      </c>
      <c r="I181" s="17">
        <f t="shared" si="59"/>
        <v>0</v>
      </c>
      <c r="J181" s="17">
        <f t="shared" si="59"/>
        <v>100000</v>
      </c>
      <c r="K181" s="17">
        <f t="shared" si="59"/>
        <v>0</v>
      </c>
      <c r="L181" s="18"/>
      <c r="M181" s="18"/>
    </row>
    <row r="182" spans="1:13" x14ac:dyDescent="0.25">
      <c r="A182" s="20" t="s">
        <v>53</v>
      </c>
      <c r="B182" s="10" t="s">
        <v>180</v>
      </c>
      <c r="C182" s="9">
        <v>200</v>
      </c>
      <c r="D182" s="10" t="s">
        <v>54</v>
      </c>
      <c r="E182" s="10"/>
      <c r="F182" s="17">
        <f>F183</f>
        <v>100000</v>
      </c>
      <c r="G182" s="17">
        <f t="shared" si="59"/>
        <v>0</v>
      </c>
      <c r="H182" s="17">
        <f t="shared" si="59"/>
        <v>0</v>
      </c>
      <c r="I182" s="17">
        <f t="shared" si="59"/>
        <v>0</v>
      </c>
      <c r="J182" s="17">
        <f t="shared" si="59"/>
        <v>100000</v>
      </c>
      <c r="K182" s="17">
        <f t="shared" si="59"/>
        <v>0</v>
      </c>
      <c r="L182" s="18"/>
      <c r="M182" s="18"/>
    </row>
    <row r="183" spans="1:13" x14ac:dyDescent="0.25">
      <c r="A183" s="20" t="s">
        <v>55</v>
      </c>
      <c r="B183" s="10" t="s">
        <v>180</v>
      </c>
      <c r="C183" s="9">
        <v>200</v>
      </c>
      <c r="D183" s="10" t="s">
        <v>54</v>
      </c>
      <c r="E183" s="10" t="s">
        <v>56</v>
      </c>
      <c r="F183" s="17">
        <f>'[1]8. разд '!F148</f>
        <v>100000</v>
      </c>
      <c r="G183" s="17">
        <f>'[1]8. разд '!G148</f>
        <v>0</v>
      </c>
      <c r="H183" s="17">
        <f>'[1]8. разд '!H148</f>
        <v>0</v>
      </c>
      <c r="I183" s="17">
        <f>'[1]8. разд '!I148</f>
        <v>0</v>
      </c>
      <c r="J183" s="17">
        <f>'[1]8. разд '!J148</f>
        <v>100000</v>
      </c>
      <c r="K183" s="17">
        <f>'[1]8. разд '!K148</f>
        <v>0</v>
      </c>
      <c r="L183" s="18"/>
      <c r="M183" s="18"/>
    </row>
    <row r="184" spans="1:13" ht="51" x14ac:dyDescent="0.25">
      <c r="A184" s="25" t="s">
        <v>181</v>
      </c>
      <c r="B184" s="10" t="s">
        <v>182</v>
      </c>
      <c r="C184" s="9"/>
      <c r="D184" s="16"/>
      <c r="E184" s="16"/>
      <c r="F184" s="17">
        <f>F185</f>
        <v>4487000</v>
      </c>
      <c r="G184" s="17">
        <f t="shared" ref="G184:K187" si="60">G185</f>
        <v>0</v>
      </c>
      <c r="H184" s="17">
        <f t="shared" si="60"/>
        <v>-27200</v>
      </c>
      <c r="I184" s="17">
        <f t="shared" si="60"/>
        <v>0</v>
      </c>
      <c r="J184" s="17">
        <f t="shared" si="60"/>
        <v>4459800</v>
      </c>
      <c r="K184" s="17">
        <f t="shared" si="60"/>
        <v>0</v>
      </c>
      <c r="L184" s="18"/>
      <c r="M184" s="18"/>
    </row>
    <row r="185" spans="1:13" ht="38.25" x14ac:dyDescent="0.25">
      <c r="A185" s="25" t="s">
        <v>183</v>
      </c>
      <c r="B185" s="10" t="s">
        <v>184</v>
      </c>
      <c r="C185" s="9"/>
      <c r="D185" s="16"/>
      <c r="E185" s="16"/>
      <c r="F185" s="17">
        <f>F186+F189</f>
        <v>4487000</v>
      </c>
      <c r="G185" s="17">
        <f t="shared" ref="G185:K185" si="61">G186+G189</f>
        <v>0</v>
      </c>
      <c r="H185" s="17">
        <f t="shared" si="61"/>
        <v>-27200</v>
      </c>
      <c r="I185" s="17">
        <f t="shared" si="61"/>
        <v>0</v>
      </c>
      <c r="J185" s="17">
        <f t="shared" si="61"/>
        <v>4459800</v>
      </c>
      <c r="K185" s="17">
        <f t="shared" si="61"/>
        <v>0</v>
      </c>
      <c r="L185" s="18"/>
      <c r="M185" s="18"/>
    </row>
    <row r="186" spans="1:13" ht="25.5" x14ac:dyDescent="0.25">
      <c r="A186" s="20" t="s">
        <v>25</v>
      </c>
      <c r="B186" s="10" t="s">
        <v>184</v>
      </c>
      <c r="C186" s="9">
        <v>200</v>
      </c>
      <c r="D186" s="16"/>
      <c r="E186" s="16"/>
      <c r="F186" s="17">
        <f>F187</f>
        <v>4455800</v>
      </c>
      <c r="G186" s="17">
        <f t="shared" si="60"/>
        <v>0</v>
      </c>
      <c r="H186" s="17">
        <f t="shared" si="60"/>
        <v>0</v>
      </c>
      <c r="I186" s="17">
        <f t="shared" si="60"/>
        <v>0</v>
      </c>
      <c r="J186" s="17">
        <f t="shared" si="60"/>
        <v>4455800</v>
      </c>
      <c r="K186" s="17">
        <f t="shared" si="60"/>
        <v>0</v>
      </c>
      <c r="L186" s="18"/>
      <c r="M186" s="18"/>
    </row>
    <row r="187" spans="1:13" x14ac:dyDescent="0.25">
      <c r="A187" s="20" t="s">
        <v>53</v>
      </c>
      <c r="B187" s="10" t="s">
        <v>184</v>
      </c>
      <c r="C187" s="9">
        <v>200</v>
      </c>
      <c r="D187" s="10" t="s">
        <v>54</v>
      </c>
      <c r="E187" s="10"/>
      <c r="F187" s="17">
        <f>F188</f>
        <v>4455800</v>
      </c>
      <c r="G187" s="17">
        <f t="shared" si="60"/>
        <v>0</v>
      </c>
      <c r="H187" s="17">
        <f t="shared" si="60"/>
        <v>0</v>
      </c>
      <c r="I187" s="17">
        <f t="shared" si="60"/>
        <v>0</v>
      </c>
      <c r="J187" s="17">
        <f t="shared" si="60"/>
        <v>4455800</v>
      </c>
      <c r="K187" s="17">
        <f t="shared" si="60"/>
        <v>0</v>
      </c>
      <c r="L187" s="18"/>
      <c r="M187" s="18"/>
    </row>
    <row r="188" spans="1:13" x14ac:dyDescent="0.25">
      <c r="A188" s="20" t="s">
        <v>55</v>
      </c>
      <c r="B188" s="10" t="s">
        <v>184</v>
      </c>
      <c r="C188" s="9">
        <v>200</v>
      </c>
      <c r="D188" s="10" t="s">
        <v>54</v>
      </c>
      <c r="E188" s="10" t="s">
        <v>56</v>
      </c>
      <c r="F188" s="17">
        <f>'[1]8. разд '!F151</f>
        <v>4455800</v>
      </c>
      <c r="G188" s="17">
        <f>'[1]8. разд '!G151</f>
        <v>0</v>
      </c>
      <c r="H188" s="17">
        <f>'[1]8. разд '!H151</f>
        <v>0</v>
      </c>
      <c r="I188" s="17">
        <f>'[1]8. разд '!I151</f>
        <v>0</v>
      </c>
      <c r="J188" s="17">
        <f>'[1]8. разд '!J151</f>
        <v>4455800</v>
      </c>
      <c r="K188" s="17">
        <f>'[1]8. разд '!K151</f>
        <v>0</v>
      </c>
      <c r="L188" s="18"/>
      <c r="M188" s="18"/>
    </row>
    <row r="189" spans="1:13" x14ac:dyDescent="0.25">
      <c r="A189" s="20" t="s">
        <v>58</v>
      </c>
      <c r="B189" s="10" t="s">
        <v>184</v>
      </c>
      <c r="C189" s="9">
        <v>800</v>
      </c>
      <c r="D189" s="16"/>
      <c r="E189" s="16"/>
      <c r="F189" s="17">
        <f>F190</f>
        <v>31200</v>
      </c>
      <c r="G189" s="17">
        <f t="shared" ref="G189:K190" si="62">G190</f>
        <v>0</v>
      </c>
      <c r="H189" s="17">
        <f t="shared" si="62"/>
        <v>-27200</v>
      </c>
      <c r="I189" s="17">
        <f t="shared" si="62"/>
        <v>0</v>
      </c>
      <c r="J189" s="17">
        <f t="shared" si="62"/>
        <v>4000</v>
      </c>
      <c r="K189" s="17">
        <f t="shared" si="62"/>
        <v>0</v>
      </c>
      <c r="L189" s="18"/>
      <c r="M189" s="18"/>
    </row>
    <row r="190" spans="1:13" x14ac:dyDescent="0.25">
      <c r="A190" s="20" t="s">
        <v>53</v>
      </c>
      <c r="B190" s="10" t="s">
        <v>184</v>
      </c>
      <c r="C190" s="9">
        <v>800</v>
      </c>
      <c r="D190" s="10" t="s">
        <v>54</v>
      </c>
      <c r="E190" s="10"/>
      <c r="F190" s="17">
        <f>F191</f>
        <v>31200</v>
      </c>
      <c r="G190" s="17">
        <f t="shared" si="62"/>
        <v>0</v>
      </c>
      <c r="H190" s="17">
        <f t="shared" si="62"/>
        <v>-27200</v>
      </c>
      <c r="I190" s="17">
        <f t="shared" si="62"/>
        <v>0</v>
      </c>
      <c r="J190" s="17">
        <f t="shared" si="62"/>
        <v>4000</v>
      </c>
      <c r="K190" s="17">
        <f t="shared" si="62"/>
        <v>0</v>
      </c>
      <c r="L190" s="18"/>
      <c r="M190" s="18"/>
    </row>
    <row r="191" spans="1:13" x14ac:dyDescent="0.25">
      <c r="A191" s="20" t="s">
        <v>55</v>
      </c>
      <c r="B191" s="10" t="s">
        <v>184</v>
      </c>
      <c r="C191" s="9">
        <v>800</v>
      </c>
      <c r="D191" s="10" t="s">
        <v>54</v>
      </c>
      <c r="E191" s="10" t="s">
        <v>56</v>
      </c>
      <c r="F191" s="17">
        <f>'[1]8. разд '!F152</f>
        <v>31200</v>
      </c>
      <c r="G191" s="17">
        <f>'[1]8. разд '!G152</f>
        <v>0</v>
      </c>
      <c r="H191" s="17">
        <f>'[1]8. разд '!H152</f>
        <v>-27200</v>
      </c>
      <c r="I191" s="17">
        <f>'[1]8. разд '!I152</f>
        <v>0</v>
      </c>
      <c r="J191" s="17">
        <f>'[1]8. разд '!J152</f>
        <v>4000</v>
      </c>
      <c r="K191" s="17">
        <f>'[1]8. разд '!K152</f>
        <v>0</v>
      </c>
      <c r="L191" s="18"/>
      <c r="M191" s="18"/>
    </row>
    <row r="192" spans="1:13" ht="25.5" x14ac:dyDescent="0.25">
      <c r="A192" s="20" t="s">
        <v>185</v>
      </c>
      <c r="B192" s="10" t="s">
        <v>186</v>
      </c>
      <c r="C192" s="9"/>
      <c r="D192" s="16"/>
      <c r="E192" s="16"/>
      <c r="F192" s="17">
        <f>F193</f>
        <v>2859996.29</v>
      </c>
      <c r="G192" s="17">
        <f t="shared" ref="G192:K195" si="63">G193</f>
        <v>0</v>
      </c>
      <c r="H192" s="17">
        <f t="shared" si="63"/>
        <v>-1598396.29</v>
      </c>
      <c r="I192" s="17">
        <f t="shared" si="63"/>
        <v>0</v>
      </c>
      <c r="J192" s="17">
        <f t="shared" si="63"/>
        <v>1261600</v>
      </c>
      <c r="K192" s="17">
        <f t="shared" si="63"/>
        <v>0</v>
      </c>
      <c r="L192" s="18"/>
      <c r="M192" s="18"/>
    </row>
    <row r="193" spans="1:13" ht="51" x14ac:dyDescent="0.25">
      <c r="A193" s="25" t="s">
        <v>187</v>
      </c>
      <c r="B193" s="10" t="s">
        <v>188</v>
      </c>
      <c r="C193" s="9"/>
      <c r="D193" s="16"/>
      <c r="E193" s="16"/>
      <c r="F193" s="17">
        <f>F194</f>
        <v>2859996.29</v>
      </c>
      <c r="G193" s="17">
        <f t="shared" si="63"/>
        <v>0</v>
      </c>
      <c r="H193" s="17">
        <f t="shared" si="63"/>
        <v>-1598396.29</v>
      </c>
      <c r="I193" s="17">
        <f t="shared" si="63"/>
        <v>0</v>
      </c>
      <c r="J193" s="17">
        <f t="shared" si="63"/>
        <v>1261600</v>
      </c>
      <c r="K193" s="17">
        <f t="shared" si="63"/>
        <v>0</v>
      </c>
      <c r="L193" s="18"/>
      <c r="M193" s="18"/>
    </row>
    <row r="194" spans="1:13" ht="25.5" x14ac:dyDescent="0.25">
      <c r="A194" s="20" t="s">
        <v>25</v>
      </c>
      <c r="B194" s="10" t="s">
        <v>188</v>
      </c>
      <c r="C194" s="10" t="s">
        <v>74</v>
      </c>
      <c r="D194" s="16"/>
      <c r="E194" s="16"/>
      <c r="F194" s="17">
        <f>F195</f>
        <v>2859996.29</v>
      </c>
      <c r="G194" s="17">
        <f t="shared" si="63"/>
        <v>0</v>
      </c>
      <c r="H194" s="17">
        <f t="shared" si="63"/>
        <v>-1598396.29</v>
      </c>
      <c r="I194" s="17">
        <f t="shared" si="63"/>
        <v>0</v>
      </c>
      <c r="J194" s="17">
        <f t="shared" si="63"/>
        <v>1261600</v>
      </c>
      <c r="K194" s="17">
        <f t="shared" si="63"/>
        <v>0</v>
      </c>
      <c r="L194" s="18"/>
      <c r="M194" s="18"/>
    </row>
    <row r="195" spans="1:13" x14ac:dyDescent="0.25">
      <c r="A195" s="20" t="s">
        <v>105</v>
      </c>
      <c r="B195" s="10" t="s">
        <v>188</v>
      </c>
      <c r="C195" s="10" t="s">
        <v>74</v>
      </c>
      <c r="D195" s="10" t="s">
        <v>106</v>
      </c>
      <c r="E195" s="10"/>
      <c r="F195" s="17">
        <f>F196</f>
        <v>2859996.29</v>
      </c>
      <c r="G195" s="17">
        <f t="shared" si="63"/>
        <v>0</v>
      </c>
      <c r="H195" s="17">
        <f t="shared" si="63"/>
        <v>-1598396.29</v>
      </c>
      <c r="I195" s="17">
        <f t="shared" si="63"/>
        <v>0</v>
      </c>
      <c r="J195" s="17">
        <f t="shared" si="63"/>
        <v>1261600</v>
      </c>
      <c r="K195" s="17">
        <f t="shared" si="63"/>
        <v>0</v>
      </c>
      <c r="L195" s="18"/>
      <c r="M195" s="18"/>
    </row>
    <row r="196" spans="1:13" x14ac:dyDescent="0.25">
      <c r="A196" s="20" t="s">
        <v>107</v>
      </c>
      <c r="B196" s="10" t="s">
        <v>188</v>
      </c>
      <c r="C196" s="10" t="s">
        <v>74</v>
      </c>
      <c r="D196" s="10" t="s">
        <v>106</v>
      </c>
      <c r="E196" s="10" t="s">
        <v>108</v>
      </c>
      <c r="F196" s="17">
        <f>'[1]8. разд '!F419</f>
        <v>2859996.29</v>
      </c>
      <c r="G196" s="17">
        <f>'[1]8. разд '!G419</f>
        <v>0</v>
      </c>
      <c r="H196" s="17">
        <f>'[1]8. разд '!H419</f>
        <v>-1598396.29</v>
      </c>
      <c r="I196" s="17">
        <f>'[1]8. разд '!I419</f>
        <v>0</v>
      </c>
      <c r="J196" s="17">
        <f>'[1]8. разд '!J419</f>
        <v>1261600</v>
      </c>
      <c r="K196" s="17">
        <f>'[1]8. разд '!K419</f>
        <v>0</v>
      </c>
      <c r="L196" s="18"/>
      <c r="M196" s="18"/>
    </row>
    <row r="197" spans="1:13" ht="38.25" x14ac:dyDescent="0.25">
      <c r="A197" s="20" t="s">
        <v>189</v>
      </c>
      <c r="B197" s="10" t="s">
        <v>190</v>
      </c>
      <c r="C197" s="9"/>
      <c r="D197" s="16"/>
      <c r="E197" s="16"/>
      <c r="F197" s="17" t="e">
        <f>F198+F202</f>
        <v>#REF!</v>
      </c>
      <c r="G197" s="17" t="e">
        <f>G198+G202</f>
        <v>#REF!</v>
      </c>
      <c r="H197" s="17" t="e">
        <f>H198+H202</f>
        <v>#REF!</v>
      </c>
      <c r="I197" s="17" t="e">
        <f>I198+I202</f>
        <v>#REF!</v>
      </c>
      <c r="J197" s="17">
        <f>J198+J202</f>
        <v>25152111.440000001</v>
      </c>
      <c r="K197" s="17">
        <f>K198+K202</f>
        <v>0</v>
      </c>
      <c r="L197" s="18"/>
      <c r="M197" s="18"/>
    </row>
    <row r="198" spans="1:13" ht="51" x14ac:dyDescent="0.25">
      <c r="A198" s="20" t="s">
        <v>168</v>
      </c>
      <c r="B198" s="10" t="s">
        <v>191</v>
      </c>
      <c r="C198" s="9"/>
      <c r="D198" s="16"/>
      <c r="E198" s="16"/>
      <c r="F198" s="17" t="e">
        <f>F199</f>
        <v>#REF!</v>
      </c>
      <c r="G198" s="17" t="e">
        <f t="shared" ref="G198:K200" si="64">G199</f>
        <v>#REF!</v>
      </c>
      <c r="H198" s="17" t="e">
        <f t="shared" si="64"/>
        <v>#REF!</v>
      </c>
      <c r="I198" s="17" t="e">
        <f t="shared" si="64"/>
        <v>#REF!</v>
      </c>
      <c r="J198" s="17">
        <f t="shared" si="64"/>
        <v>570728</v>
      </c>
      <c r="K198" s="17">
        <f t="shared" si="64"/>
        <v>0</v>
      </c>
      <c r="L198" s="18"/>
      <c r="M198" s="18"/>
    </row>
    <row r="199" spans="1:13" ht="63.75" x14ac:dyDescent="0.25">
      <c r="A199" s="20" t="s">
        <v>21</v>
      </c>
      <c r="B199" s="10" t="s">
        <v>191</v>
      </c>
      <c r="C199" s="9">
        <v>100</v>
      </c>
      <c r="D199" s="16"/>
      <c r="E199" s="16"/>
      <c r="F199" s="17" t="e">
        <f>F200+#REF!</f>
        <v>#REF!</v>
      </c>
      <c r="G199" s="17" t="e">
        <f>G200+#REF!</f>
        <v>#REF!</v>
      </c>
      <c r="H199" s="17" t="e">
        <f>H200+#REF!</f>
        <v>#REF!</v>
      </c>
      <c r="I199" s="17" t="e">
        <f>I200+#REF!</f>
        <v>#REF!</v>
      </c>
      <c r="J199" s="17">
        <f>J200</f>
        <v>570728</v>
      </c>
      <c r="K199" s="17">
        <f>K200</f>
        <v>0</v>
      </c>
      <c r="L199" s="18"/>
      <c r="M199" s="18"/>
    </row>
    <row r="200" spans="1:13" x14ac:dyDescent="0.25">
      <c r="A200" s="20" t="s">
        <v>105</v>
      </c>
      <c r="B200" s="10" t="s">
        <v>191</v>
      </c>
      <c r="C200" s="9">
        <v>100</v>
      </c>
      <c r="D200" s="10" t="s">
        <v>106</v>
      </c>
      <c r="E200" s="10"/>
      <c r="F200" s="17">
        <f>F201</f>
        <v>570728</v>
      </c>
      <c r="G200" s="17">
        <f t="shared" si="64"/>
        <v>0</v>
      </c>
      <c r="H200" s="17">
        <f t="shared" si="64"/>
        <v>0</v>
      </c>
      <c r="I200" s="17">
        <f t="shared" si="64"/>
        <v>0</v>
      </c>
      <c r="J200" s="17">
        <f t="shared" si="64"/>
        <v>570728</v>
      </c>
      <c r="K200" s="17">
        <f t="shared" si="64"/>
        <v>0</v>
      </c>
      <c r="L200" s="18"/>
      <c r="M200" s="18"/>
    </row>
    <row r="201" spans="1:13" x14ac:dyDescent="0.25">
      <c r="A201" s="20" t="s">
        <v>107</v>
      </c>
      <c r="B201" s="10" t="s">
        <v>191</v>
      </c>
      <c r="C201" s="9">
        <v>100</v>
      </c>
      <c r="D201" s="10" t="s">
        <v>106</v>
      </c>
      <c r="E201" s="10" t="s">
        <v>108</v>
      </c>
      <c r="F201" s="17">
        <f>'[1]8. разд '!F422</f>
        <v>570728</v>
      </c>
      <c r="G201" s="17">
        <f>'[1]8. разд '!G422</f>
        <v>0</v>
      </c>
      <c r="H201" s="17">
        <f>'[1]8. разд '!H422</f>
        <v>0</v>
      </c>
      <c r="I201" s="17">
        <f>'[1]8. разд '!I422</f>
        <v>0</v>
      </c>
      <c r="J201" s="17">
        <f>'[1]8. разд '!J422</f>
        <v>570728</v>
      </c>
      <c r="K201" s="17">
        <f>'[1]8. разд '!K422</f>
        <v>0</v>
      </c>
      <c r="L201" s="18"/>
      <c r="M201" s="18"/>
    </row>
    <row r="202" spans="1:13" ht="38.25" x14ac:dyDescent="0.25">
      <c r="A202" s="20" t="s">
        <v>193</v>
      </c>
      <c r="B202" s="10" t="s">
        <v>194</v>
      </c>
      <c r="C202" s="9"/>
      <c r="D202" s="10"/>
      <c r="E202" s="10"/>
      <c r="F202" s="17">
        <f>F203+F208+F213</f>
        <v>23627189.550000001</v>
      </c>
      <c r="G202" s="17">
        <f t="shared" ref="G202:K202" si="65">G203+G208+G213</f>
        <v>0</v>
      </c>
      <c r="H202" s="17">
        <f t="shared" si="65"/>
        <v>954193.89000000013</v>
      </c>
      <c r="I202" s="17">
        <f t="shared" si="65"/>
        <v>0</v>
      </c>
      <c r="J202" s="17">
        <f t="shared" si="65"/>
        <v>24581383.440000001</v>
      </c>
      <c r="K202" s="17">
        <f t="shared" si="65"/>
        <v>0</v>
      </c>
      <c r="L202" s="18"/>
      <c r="M202" s="18"/>
    </row>
    <row r="203" spans="1:13" ht="63.75" x14ac:dyDescent="0.25">
      <c r="A203" s="20" t="s">
        <v>21</v>
      </c>
      <c r="B203" s="10" t="s">
        <v>194</v>
      </c>
      <c r="C203" s="9">
        <v>100</v>
      </c>
      <c r="D203" s="16"/>
      <c r="E203" s="16"/>
      <c r="F203" s="17">
        <f>F204+F206</f>
        <v>20830011.550000001</v>
      </c>
      <c r="G203" s="17">
        <f t="shared" ref="G203:K203" si="66">G204+G206</f>
        <v>0</v>
      </c>
      <c r="H203" s="17">
        <f t="shared" si="66"/>
        <v>395716.82</v>
      </c>
      <c r="I203" s="17">
        <f t="shared" si="66"/>
        <v>0</v>
      </c>
      <c r="J203" s="17">
        <f t="shared" si="66"/>
        <v>21225728.370000001</v>
      </c>
      <c r="K203" s="17">
        <f t="shared" si="66"/>
        <v>0</v>
      </c>
      <c r="L203" s="18"/>
      <c r="M203" s="18"/>
    </row>
    <row r="204" spans="1:13" x14ac:dyDescent="0.25">
      <c r="A204" s="20" t="s">
        <v>53</v>
      </c>
      <c r="B204" s="10" t="s">
        <v>194</v>
      </c>
      <c r="C204" s="9">
        <v>100</v>
      </c>
      <c r="D204" s="10" t="s">
        <v>54</v>
      </c>
      <c r="E204" s="10"/>
      <c r="F204" s="17">
        <f>F205</f>
        <v>1519242.52</v>
      </c>
      <c r="G204" s="17">
        <f t="shared" ref="G204:K204" si="67">G205</f>
        <v>0</v>
      </c>
      <c r="H204" s="17">
        <f t="shared" si="67"/>
        <v>0</v>
      </c>
      <c r="I204" s="17">
        <f t="shared" si="67"/>
        <v>0</v>
      </c>
      <c r="J204" s="17">
        <f t="shared" si="67"/>
        <v>1519242.52</v>
      </c>
      <c r="K204" s="17">
        <f t="shared" si="67"/>
        <v>0</v>
      </c>
      <c r="L204" s="18"/>
      <c r="M204" s="18"/>
    </row>
    <row r="205" spans="1:13" x14ac:dyDescent="0.25">
      <c r="A205" s="20" t="s">
        <v>55</v>
      </c>
      <c r="B205" s="10" t="s">
        <v>194</v>
      </c>
      <c r="C205" s="9">
        <v>100</v>
      </c>
      <c r="D205" s="10" t="s">
        <v>54</v>
      </c>
      <c r="E205" s="10" t="s">
        <v>56</v>
      </c>
      <c r="F205" s="17">
        <f>'[1]8. разд '!F157</f>
        <v>1519242.52</v>
      </c>
      <c r="G205" s="17">
        <f>'[1]8. разд '!G157</f>
        <v>0</v>
      </c>
      <c r="H205" s="17">
        <f>'[1]8. разд '!H157</f>
        <v>0</v>
      </c>
      <c r="I205" s="17">
        <f>'[1]8. разд '!I157</f>
        <v>0</v>
      </c>
      <c r="J205" s="17">
        <f>'[1]8. разд '!J157</f>
        <v>1519242.52</v>
      </c>
      <c r="K205" s="17">
        <f>'[1]8. разд '!K157</f>
        <v>0</v>
      </c>
      <c r="L205" s="18"/>
      <c r="M205" s="18"/>
    </row>
    <row r="206" spans="1:13" x14ac:dyDescent="0.25">
      <c r="A206" s="20" t="s">
        <v>105</v>
      </c>
      <c r="B206" s="10" t="s">
        <v>194</v>
      </c>
      <c r="C206" s="9">
        <v>100</v>
      </c>
      <c r="D206" s="10" t="s">
        <v>106</v>
      </c>
      <c r="E206" s="10"/>
      <c r="F206" s="17">
        <f t="shared" ref="F206:K206" si="68">F207</f>
        <v>19310769.030000001</v>
      </c>
      <c r="G206" s="17">
        <f t="shared" si="68"/>
        <v>0</v>
      </c>
      <c r="H206" s="17">
        <f t="shared" si="68"/>
        <v>395716.82</v>
      </c>
      <c r="I206" s="17">
        <f t="shared" si="68"/>
        <v>0</v>
      </c>
      <c r="J206" s="17">
        <f t="shared" si="68"/>
        <v>19706485.850000001</v>
      </c>
      <c r="K206" s="17">
        <f t="shared" si="68"/>
        <v>0</v>
      </c>
      <c r="L206" s="18"/>
      <c r="M206" s="18"/>
    </row>
    <row r="207" spans="1:13" x14ac:dyDescent="0.25">
      <c r="A207" s="20" t="s">
        <v>107</v>
      </c>
      <c r="B207" s="10" t="s">
        <v>194</v>
      </c>
      <c r="C207" s="9">
        <v>100</v>
      </c>
      <c r="D207" s="10" t="s">
        <v>106</v>
      </c>
      <c r="E207" s="10" t="s">
        <v>108</v>
      </c>
      <c r="F207" s="17">
        <f>'[1]8. разд '!F426</f>
        <v>19310769.030000001</v>
      </c>
      <c r="G207" s="17">
        <f>'[1]8. разд '!G426</f>
        <v>0</v>
      </c>
      <c r="H207" s="17">
        <f>'[1]8. разд '!H426</f>
        <v>395716.82</v>
      </c>
      <c r="I207" s="17">
        <f>'[1]8. разд '!I426</f>
        <v>0</v>
      </c>
      <c r="J207" s="17">
        <f>'[1]8. разд '!J426</f>
        <v>19706485.850000001</v>
      </c>
      <c r="K207" s="17">
        <f>'[1]8. разд '!K426</f>
        <v>0</v>
      </c>
      <c r="L207" s="18"/>
      <c r="M207" s="18"/>
    </row>
    <row r="208" spans="1:13" ht="25.5" x14ac:dyDescent="0.25">
      <c r="A208" s="20" t="s">
        <v>25</v>
      </c>
      <c r="B208" s="10" t="s">
        <v>194</v>
      </c>
      <c r="C208" s="9">
        <v>200</v>
      </c>
      <c r="D208" s="16"/>
      <c r="E208" s="16"/>
      <c r="F208" s="17">
        <f>F209+F211</f>
        <v>2783169.84</v>
      </c>
      <c r="G208" s="17">
        <f t="shared" ref="G208:K208" si="69">G209+G211</f>
        <v>0</v>
      </c>
      <c r="H208" s="17">
        <f t="shared" si="69"/>
        <v>560063.07000000007</v>
      </c>
      <c r="I208" s="17">
        <f t="shared" si="69"/>
        <v>0</v>
      </c>
      <c r="J208" s="17">
        <f t="shared" si="69"/>
        <v>3343232.9099999997</v>
      </c>
      <c r="K208" s="17">
        <f t="shared" si="69"/>
        <v>0</v>
      </c>
      <c r="L208" s="18"/>
      <c r="M208" s="18"/>
    </row>
    <row r="209" spans="1:13" x14ac:dyDescent="0.25">
      <c r="A209" s="20" t="s">
        <v>53</v>
      </c>
      <c r="B209" s="10" t="s">
        <v>194</v>
      </c>
      <c r="C209" s="9">
        <v>200</v>
      </c>
      <c r="D209" s="10" t="s">
        <v>54</v>
      </c>
      <c r="E209" s="10"/>
      <c r="F209" s="17">
        <f>F210</f>
        <v>194000</v>
      </c>
      <c r="G209" s="17">
        <f t="shared" ref="G209:K209" si="70">G210</f>
        <v>0</v>
      </c>
      <c r="H209" s="17">
        <f t="shared" si="70"/>
        <v>162763.07</v>
      </c>
      <c r="I209" s="17">
        <f t="shared" si="70"/>
        <v>0</v>
      </c>
      <c r="J209" s="17">
        <f t="shared" si="70"/>
        <v>356763.07</v>
      </c>
      <c r="K209" s="17">
        <f t="shared" si="70"/>
        <v>0</v>
      </c>
      <c r="L209" s="18"/>
      <c r="M209" s="18"/>
    </row>
    <row r="210" spans="1:13" x14ac:dyDescent="0.25">
      <c r="A210" s="20" t="s">
        <v>55</v>
      </c>
      <c r="B210" s="10" t="s">
        <v>194</v>
      </c>
      <c r="C210" s="9">
        <v>200</v>
      </c>
      <c r="D210" s="10" t="s">
        <v>54</v>
      </c>
      <c r="E210" s="10" t="s">
        <v>56</v>
      </c>
      <c r="F210" s="17">
        <f>'[1]8. разд '!F158</f>
        <v>194000</v>
      </c>
      <c r="G210" s="17">
        <f>'[1]8. разд '!G158</f>
        <v>0</v>
      </c>
      <c r="H210" s="17">
        <f>'[1]8. разд '!H158</f>
        <v>162763.07</v>
      </c>
      <c r="I210" s="17">
        <f>'[1]8. разд '!I158</f>
        <v>0</v>
      </c>
      <c r="J210" s="17">
        <f>'[1]8. разд '!J158</f>
        <v>356763.07</v>
      </c>
      <c r="K210" s="17">
        <f>'[1]8. разд '!K158</f>
        <v>0</v>
      </c>
      <c r="L210" s="18"/>
      <c r="M210" s="18"/>
    </row>
    <row r="211" spans="1:13" x14ac:dyDescent="0.25">
      <c r="A211" s="20" t="s">
        <v>105</v>
      </c>
      <c r="B211" s="10" t="s">
        <v>194</v>
      </c>
      <c r="C211" s="9">
        <v>200</v>
      </c>
      <c r="D211" s="10" t="s">
        <v>106</v>
      </c>
      <c r="E211" s="10"/>
      <c r="F211" s="17">
        <f t="shared" ref="F211:K211" si="71">F212</f>
        <v>2589169.84</v>
      </c>
      <c r="G211" s="17">
        <f t="shared" si="71"/>
        <v>0</v>
      </c>
      <c r="H211" s="17">
        <f t="shared" si="71"/>
        <v>397300</v>
      </c>
      <c r="I211" s="17">
        <f t="shared" si="71"/>
        <v>0</v>
      </c>
      <c r="J211" s="17">
        <f t="shared" si="71"/>
        <v>2986469.84</v>
      </c>
      <c r="K211" s="17">
        <f t="shared" si="71"/>
        <v>0</v>
      </c>
      <c r="L211" s="18"/>
      <c r="M211" s="18"/>
    </row>
    <row r="212" spans="1:13" x14ac:dyDescent="0.25">
      <c r="A212" s="20" t="s">
        <v>107</v>
      </c>
      <c r="B212" s="10" t="s">
        <v>194</v>
      </c>
      <c r="C212" s="9">
        <v>200</v>
      </c>
      <c r="D212" s="10" t="s">
        <v>106</v>
      </c>
      <c r="E212" s="10" t="s">
        <v>108</v>
      </c>
      <c r="F212" s="17">
        <f>'[1]8. разд '!F427</f>
        <v>2589169.84</v>
      </c>
      <c r="G212" s="17">
        <f>'[1]8. разд '!G427</f>
        <v>0</v>
      </c>
      <c r="H212" s="17">
        <f>'[1]8. разд '!H427</f>
        <v>397300</v>
      </c>
      <c r="I212" s="17">
        <f>'[1]8. разд '!I427</f>
        <v>0</v>
      </c>
      <c r="J212" s="17">
        <f>'[1]8. разд '!J427</f>
        <v>2986469.84</v>
      </c>
      <c r="K212" s="17">
        <f>'[1]8. разд '!K427</f>
        <v>0</v>
      </c>
      <c r="L212" s="18"/>
      <c r="M212" s="18"/>
    </row>
    <row r="213" spans="1:13" x14ac:dyDescent="0.25">
      <c r="A213" s="20" t="s">
        <v>58</v>
      </c>
      <c r="B213" s="10" t="s">
        <v>194</v>
      </c>
      <c r="C213" s="9">
        <v>800</v>
      </c>
      <c r="D213" s="16"/>
      <c r="E213" s="16"/>
      <c r="F213" s="17">
        <f>F214</f>
        <v>14008.16</v>
      </c>
      <c r="G213" s="17">
        <f t="shared" ref="G213:K213" si="72">G214</f>
        <v>0</v>
      </c>
      <c r="H213" s="17">
        <f t="shared" si="72"/>
        <v>-1586</v>
      </c>
      <c r="I213" s="17">
        <f t="shared" si="72"/>
        <v>0</v>
      </c>
      <c r="J213" s="17">
        <f t="shared" si="72"/>
        <v>12422.16</v>
      </c>
      <c r="K213" s="17">
        <f t="shared" si="72"/>
        <v>0</v>
      </c>
      <c r="L213" s="18"/>
      <c r="M213" s="18"/>
    </row>
    <row r="214" spans="1:13" x14ac:dyDescent="0.25">
      <c r="A214" s="20" t="s">
        <v>105</v>
      </c>
      <c r="B214" s="10" t="s">
        <v>194</v>
      </c>
      <c r="C214" s="9">
        <v>800</v>
      </c>
      <c r="D214" s="10" t="s">
        <v>106</v>
      </c>
      <c r="E214" s="10"/>
      <c r="F214" s="17">
        <f t="shared" ref="F214:K214" si="73">F215</f>
        <v>14008.16</v>
      </c>
      <c r="G214" s="17">
        <f t="shared" si="73"/>
        <v>0</v>
      </c>
      <c r="H214" s="17">
        <f t="shared" si="73"/>
        <v>-1586</v>
      </c>
      <c r="I214" s="17">
        <f t="shared" si="73"/>
        <v>0</v>
      </c>
      <c r="J214" s="17">
        <f t="shared" si="73"/>
        <v>12422.16</v>
      </c>
      <c r="K214" s="17">
        <f t="shared" si="73"/>
        <v>0</v>
      </c>
      <c r="L214" s="18"/>
      <c r="M214" s="18"/>
    </row>
    <row r="215" spans="1:13" x14ac:dyDescent="0.25">
      <c r="A215" s="20" t="s">
        <v>107</v>
      </c>
      <c r="B215" s="10" t="s">
        <v>194</v>
      </c>
      <c r="C215" s="9">
        <v>800</v>
      </c>
      <c r="D215" s="10" t="s">
        <v>106</v>
      </c>
      <c r="E215" s="10" t="s">
        <v>108</v>
      </c>
      <c r="F215" s="17">
        <f>'[1]8. разд '!F428</f>
        <v>14008.16</v>
      </c>
      <c r="G215" s="17">
        <f>'[1]8. разд '!G428</f>
        <v>0</v>
      </c>
      <c r="H215" s="17">
        <f>'[1]8. разд '!H428</f>
        <v>-1586</v>
      </c>
      <c r="I215" s="17">
        <f>'[1]8. разд '!I428</f>
        <v>0</v>
      </c>
      <c r="J215" s="17">
        <f>'[1]8. разд '!J428</f>
        <v>12422.16</v>
      </c>
      <c r="K215" s="17">
        <f>'[1]8. разд '!K428</f>
        <v>0</v>
      </c>
      <c r="L215" s="18"/>
      <c r="M215" s="18"/>
    </row>
    <row r="216" spans="1:13" ht="38.25" x14ac:dyDescent="0.25">
      <c r="A216" s="20" t="s">
        <v>196</v>
      </c>
      <c r="B216" s="10" t="s">
        <v>197</v>
      </c>
      <c r="C216" s="9"/>
      <c r="D216" s="16"/>
      <c r="E216" s="16"/>
      <c r="F216" s="17">
        <f t="shared" ref="F216:K216" si="74">F217+F222+F227+F236+F241</f>
        <v>4464319.1400000006</v>
      </c>
      <c r="G216" s="17">
        <f t="shared" si="74"/>
        <v>2943.58</v>
      </c>
      <c r="H216" s="17">
        <f t="shared" si="74"/>
        <v>278987.86</v>
      </c>
      <c r="I216" s="17">
        <f t="shared" si="74"/>
        <v>0</v>
      </c>
      <c r="J216" s="17">
        <f t="shared" si="74"/>
        <v>4743307</v>
      </c>
      <c r="K216" s="17">
        <f t="shared" si="74"/>
        <v>2943.58</v>
      </c>
      <c r="L216" s="18"/>
      <c r="M216" s="18"/>
    </row>
    <row r="217" spans="1:13" ht="63.75" x14ac:dyDescent="0.25">
      <c r="A217" s="20" t="s">
        <v>198</v>
      </c>
      <c r="B217" s="10" t="s">
        <v>199</v>
      </c>
      <c r="C217" s="9"/>
      <c r="D217" s="16"/>
      <c r="E217" s="16"/>
      <c r="F217" s="17">
        <f>F218</f>
        <v>2678207</v>
      </c>
      <c r="G217" s="17">
        <f t="shared" ref="G217:K220" si="75">G218</f>
        <v>0</v>
      </c>
      <c r="H217" s="17">
        <f t="shared" si="75"/>
        <v>183987.86</v>
      </c>
      <c r="I217" s="17">
        <f t="shared" si="75"/>
        <v>0</v>
      </c>
      <c r="J217" s="17">
        <f t="shared" si="75"/>
        <v>2862194.8600000003</v>
      </c>
      <c r="K217" s="17">
        <f t="shared" si="75"/>
        <v>0</v>
      </c>
      <c r="L217" s="18"/>
      <c r="M217" s="18"/>
    </row>
    <row r="218" spans="1:13" ht="38.25" x14ac:dyDescent="0.25">
      <c r="A218" s="21" t="s">
        <v>200</v>
      </c>
      <c r="B218" s="10" t="s">
        <v>201</v>
      </c>
      <c r="C218" s="9"/>
      <c r="D218" s="16"/>
      <c r="E218" s="16"/>
      <c r="F218" s="17">
        <f>F219</f>
        <v>2678207</v>
      </c>
      <c r="G218" s="17">
        <f t="shared" si="75"/>
        <v>0</v>
      </c>
      <c r="H218" s="17">
        <f t="shared" si="75"/>
        <v>183987.86</v>
      </c>
      <c r="I218" s="17">
        <f t="shared" si="75"/>
        <v>0</v>
      </c>
      <c r="J218" s="17">
        <f t="shared" si="75"/>
        <v>2862194.8600000003</v>
      </c>
      <c r="K218" s="17">
        <f t="shared" si="75"/>
        <v>0</v>
      </c>
      <c r="L218" s="18"/>
      <c r="M218" s="18"/>
    </row>
    <row r="219" spans="1:13" ht="25.5" x14ac:dyDescent="0.25">
      <c r="A219" s="20" t="s">
        <v>25</v>
      </c>
      <c r="B219" s="10" t="s">
        <v>201</v>
      </c>
      <c r="C219" s="9">
        <v>200</v>
      </c>
      <c r="D219" s="16"/>
      <c r="E219" s="16"/>
      <c r="F219" s="17">
        <f>F220</f>
        <v>2678207</v>
      </c>
      <c r="G219" s="17">
        <f t="shared" si="75"/>
        <v>0</v>
      </c>
      <c r="H219" s="17">
        <f t="shared" si="75"/>
        <v>183987.86</v>
      </c>
      <c r="I219" s="17">
        <f t="shared" si="75"/>
        <v>0</v>
      </c>
      <c r="J219" s="17">
        <f t="shared" si="75"/>
        <v>2862194.8600000003</v>
      </c>
      <c r="K219" s="17">
        <f t="shared" si="75"/>
        <v>0</v>
      </c>
      <c r="L219" s="18"/>
      <c r="M219" s="18"/>
    </row>
    <row r="220" spans="1:13" x14ac:dyDescent="0.25">
      <c r="A220" s="20" t="s">
        <v>53</v>
      </c>
      <c r="B220" s="10" t="s">
        <v>201</v>
      </c>
      <c r="C220" s="9">
        <v>200</v>
      </c>
      <c r="D220" s="16" t="s">
        <v>54</v>
      </c>
      <c r="E220" s="16"/>
      <c r="F220" s="17">
        <f>F221</f>
        <v>2678207</v>
      </c>
      <c r="G220" s="17">
        <f t="shared" si="75"/>
        <v>0</v>
      </c>
      <c r="H220" s="17">
        <f t="shared" si="75"/>
        <v>183987.86</v>
      </c>
      <c r="I220" s="17">
        <f t="shared" si="75"/>
        <v>0</v>
      </c>
      <c r="J220" s="17">
        <f t="shared" si="75"/>
        <v>2862194.8600000003</v>
      </c>
      <c r="K220" s="17">
        <f t="shared" si="75"/>
        <v>0</v>
      </c>
      <c r="L220" s="18"/>
      <c r="M220" s="18"/>
    </row>
    <row r="221" spans="1:13" x14ac:dyDescent="0.25">
      <c r="A221" s="20" t="s">
        <v>55</v>
      </c>
      <c r="B221" s="10" t="s">
        <v>201</v>
      </c>
      <c r="C221" s="9">
        <v>200</v>
      </c>
      <c r="D221" s="16" t="s">
        <v>54</v>
      </c>
      <c r="E221" s="16" t="s">
        <v>56</v>
      </c>
      <c r="F221" s="17">
        <f>'[1]8. разд '!F163</f>
        <v>2678207</v>
      </c>
      <c r="G221" s="17">
        <f>'[1]8. разд '!G163</f>
        <v>0</v>
      </c>
      <c r="H221" s="17">
        <f>'[1]8. разд '!H163</f>
        <v>183987.86</v>
      </c>
      <c r="I221" s="17">
        <f>'[1]8. разд '!I163</f>
        <v>0</v>
      </c>
      <c r="J221" s="17">
        <f>'[1]8. разд '!J163</f>
        <v>2862194.8600000003</v>
      </c>
      <c r="K221" s="17">
        <f>'[1]8. разд '!K163</f>
        <v>0</v>
      </c>
      <c r="L221" s="18"/>
      <c r="M221" s="18"/>
    </row>
    <row r="222" spans="1:13" ht="51" x14ac:dyDescent="0.25">
      <c r="A222" s="20" t="s">
        <v>202</v>
      </c>
      <c r="B222" s="10" t="s">
        <v>203</v>
      </c>
      <c r="C222" s="9"/>
      <c r="D222" s="16"/>
      <c r="E222" s="16"/>
      <c r="F222" s="17">
        <f>F223</f>
        <v>302991.14</v>
      </c>
      <c r="G222" s="17">
        <f t="shared" ref="G222:K225" si="76">G223</f>
        <v>0</v>
      </c>
      <c r="H222" s="17">
        <f t="shared" si="76"/>
        <v>0</v>
      </c>
      <c r="I222" s="17">
        <f t="shared" si="76"/>
        <v>0</v>
      </c>
      <c r="J222" s="17">
        <f t="shared" si="76"/>
        <v>302991.14</v>
      </c>
      <c r="K222" s="17">
        <f t="shared" si="76"/>
        <v>0</v>
      </c>
      <c r="L222" s="18"/>
      <c r="M222" s="18"/>
    </row>
    <row r="223" spans="1:13" ht="38.25" x14ac:dyDescent="0.25">
      <c r="A223" s="21" t="s">
        <v>200</v>
      </c>
      <c r="B223" s="10" t="s">
        <v>204</v>
      </c>
      <c r="C223" s="9"/>
      <c r="D223" s="16"/>
      <c r="E223" s="16"/>
      <c r="F223" s="17">
        <f>F224</f>
        <v>302991.14</v>
      </c>
      <c r="G223" s="17">
        <f t="shared" si="76"/>
        <v>0</v>
      </c>
      <c r="H223" s="17">
        <f t="shared" si="76"/>
        <v>0</v>
      </c>
      <c r="I223" s="17">
        <f t="shared" si="76"/>
        <v>0</v>
      </c>
      <c r="J223" s="17">
        <f t="shared" si="76"/>
        <v>302991.14</v>
      </c>
      <c r="K223" s="17">
        <f t="shared" si="76"/>
        <v>0</v>
      </c>
      <c r="L223" s="18"/>
      <c r="M223" s="18"/>
    </row>
    <row r="224" spans="1:13" ht="25.5" x14ac:dyDescent="0.25">
      <c r="A224" s="20" t="s">
        <v>25</v>
      </c>
      <c r="B224" s="10" t="s">
        <v>204</v>
      </c>
      <c r="C224" s="9">
        <v>200</v>
      </c>
      <c r="D224" s="16"/>
      <c r="E224" s="16"/>
      <c r="F224" s="17">
        <f>F225</f>
        <v>302991.14</v>
      </c>
      <c r="G224" s="17">
        <f t="shared" si="76"/>
        <v>0</v>
      </c>
      <c r="H224" s="17">
        <f t="shared" si="76"/>
        <v>0</v>
      </c>
      <c r="I224" s="17">
        <f t="shared" si="76"/>
        <v>0</v>
      </c>
      <c r="J224" s="17">
        <f t="shared" si="76"/>
        <v>302991.14</v>
      </c>
      <c r="K224" s="17">
        <f t="shared" si="76"/>
        <v>0</v>
      </c>
      <c r="L224" s="18"/>
      <c r="M224" s="18"/>
    </row>
    <row r="225" spans="1:13" x14ac:dyDescent="0.25">
      <c r="A225" s="20" t="s">
        <v>53</v>
      </c>
      <c r="B225" s="10" t="s">
        <v>204</v>
      </c>
      <c r="C225" s="9">
        <v>200</v>
      </c>
      <c r="D225" s="16" t="s">
        <v>54</v>
      </c>
      <c r="E225" s="16"/>
      <c r="F225" s="17">
        <f>F226</f>
        <v>302991.14</v>
      </c>
      <c r="G225" s="17">
        <f t="shared" si="76"/>
        <v>0</v>
      </c>
      <c r="H225" s="17">
        <f t="shared" si="76"/>
        <v>0</v>
      </c>
      <c r="I225" s="17">
        <f t="shared" si="76"/>
        <v>0</v>
      </c>
      <c r="J225" s="17">
        <f t="shared" si="76"/>
        <v>302991.14</v>
      </c>
      <c r="K225" s="17">
        <f t="shared" si="76"/>
        <v>0</v>
      </c>
      <c r="L225" s="18"/>
      <c r="M225" s="18"/>
    </row>
    <row r="226" spans="1:13" x14ac:dyDescent="0.25">
      <c r="A226" s="20" t="s">
        <v>55</v>
      </c>
      <c r="B226" s="10" t="s">
        <v>204</v>
      </c>
      <c r="C226" s="9">
        <v>200</v>
      </c>
      <c r="D226" s="16" t="s">
        <v>54</v>
      </c>
      <c r="E226" s="16" t="s">
        <v>56</v>
      </c>
      <c r="F226" s="17">
        <f>'[1]8. разд '!F166</f>
        <v>302991.14</v>
      </c>
      <c r="G226" s="17">
        <f>'[1]8. разд '!G166</f>
        <v>0</v>
      </c>
      <c r="H226" s="17">
        <f>'[1]8. разд '!H166</f>
        <v>0</v>
      </c>
      <c r="I226" s="17">
        <f>'[1]8. разд '!I166</f>
        <v>0</v>
      </c>
      <c r="J226" s="17">
        <f>'[1]8. разд '!J166</f>
        <v>302991.14</v>
      </c>
      <c r="K226" s="17">
        <f>'[1]8. разд '!K166</f>
        <v>0</v>
      </c>
      <c r="L226" s="18"/>
      <c r="M226" s="18"/>
    </row>
    <row r="227" spans="1:13" ht="38.25" x14ac:dyDescent="0.25">
      <c r="A227" s="20" t="s">
        <v>205</v>
      </c>
      <c r="B227" s="10" t="s">
        <v>206</v>
      </c>
      <c r="C227" s="9"/>
      <c r="D227" s="16"/>
      <c r="E227" s="16"/>
      <c r="F227" s="17">
        <f t="shared" ref="F227:K227" si="77">F228+F232</f>
        <v>4621</v>
      </c>
      <c r="G227" s="17">
        <f t="shared" si="77"/>
        <v>2943.58</v>
      </c>
      <c r="H227" s="17">
        <f t="shared" si="77"/>
        <v>0</v>
      </c>
      <c r="I227" s="17">
        <f t="shared" si="77"/>
        <v>0</v>
      </c>
      <c r="J227" s="17">
        <f t="shared" si="77"/>
        <v>4621</v>
      </c>
      <c r="K227" s="17">
        <f t="shared" si="77"/>
        <v>2943.58</v>
      </c>
      <c r="L227" s="18"/>
      <c r="M227" s="18"/>
    </row>
    <row r="228" spans="1:13" ht="51" x14ac:dyDescent="0.25">
      <c r="A228" s="20" t="s">
        <v>207</v>
      </c>
      <c r="B228" s="10" t="s">
        <v>208</v>
      </c>
      <c r="C228" s="9"/>
      <c r="D228" s="16"/>
      <c r="E228" s="16"/>
      <c r="F228" s="17">
        <f>F229</f>
        <v>2943.58</v>
      </c>
      <c r="G228" s="17">
        <f t="shared" ref="G228:K230" si="78">G229</f>
        <v>2943.58</v>
      </c>
      <c r="H228" s="17">
        <f t="shared" si="78"/>
        <v>0</v>
      </c>
      <c r="I228" s="17">
        <f t="shared" si="78"/>
        <v>0</v>
      </c>
      <c r="J228" s="17">
        <f t="shared" si="78"/>
        <v>2943.58</v>
      </c>
      <c r="K228" s="17">
        <f t="shared" si="78"/>
        <v>2943.58</v>
      </c>
      <c r="L228" s="18"/>
      <c r="M228" s="18"/>
    </row>
    <row r="229" spans="1:13" ht="25.5" x14ac:dyDescent="0.25">
      <c r="A229" s="20" t="s">
        <v>25</v>
      </c>
      <c r="B229" s="10" t="s">
        <v>208</v>
      </c>
      <c r="C229" s="9">
        <v>200</v>
      </c>
      <c r="D229" s="16"/>
      <c r="E229" s="16"/>
      <c r="F229" s="17">
        <f>F230</f>
        <v>2943.58</v>
      </c>
      <c r="G229" s="17">
        <f t="shared" si="78"/>
        <v>2943.58</v>
      </c>
      <c r="H229" s="17">
        <f t="shared" si="78"/>
        <v>0</v>
      </c>
      <c r="I229" s="17">
        <f t="shared" si="78"/>
        <v>0</v>
      </c>
      <c r="J229" s="17">
        <f t="shared" si="78"/>
        <v>2943.58</v>
      </c>
      <c r="K229" s="17">
        <f t="shared" si="78"/>
        <v>2943.58</v>
      </c>
      <c r="L229" s="18"/>
      <c r="M229" s="18"/>
    </row>
    <row r="230" spans="1:13" x14ac:dyDescent="0.25">
      <c r="A230" s="20" t="s">
        <v>105</v>
      </c>
      <c r="B230" s="10" t="s">
        <v>208</v>
      </c>
      <c r="C230" s="9">
        <v>200</v>
      </c>
      <c r="D230" s="16" t="s">
        <v>106</v>
      </c>
      <c r="E230" s="16"/>
      <c r="F230" s="17">
        <f>F231</f>
        <v>2943.58</v>
      </c>
      <c r="G230" s="17">
        <f t="shared" si="78"/>
        <v>2943.58</v>
      </c>
      <c r="H230" s="17">
        <f t="shared" si="78"/>
        <v>0</v>
      </c>
      <c r="I230" s="17">
        <f t="shared" si="78"/>
        <v>0</v>
      </c>
      <c r="J230" s="17">
        <f t="shared" si="78"/>
        <v>2943.58</v>
      </c>
      <c r="K230" s="17">
        <f t="shared" si="78"/>
        <v>2943.58</v>
      </c>
      <c r="L230" s="18"/>
      <c r="M230" s="18"/>
    </row>
    <row r="231" spans="1:13" x14ac:dyDescent="0.25">
      <c r="A231" s="20" t="s">
        <v>209</v>
      </c>
      <c r="B231" s="10" t="s">
        <v>208</v>
      </c>
      <c r="C231" s="9">
        <v>200</v>
      </c>
      <c r="D231" s="16" t="s">
        <v>106</v>
      </c>
      <c r="E231" s="16" t="s">
        <v>63</v>
      </c>
      <c r="F231" s="17">
        <f>'[1]8. разд '!F364</f>
        <v>2943.58</v>
      </c>
      <c r="G231" s="17">
        <f>'[1]8. разд '!G364</f>
        <v>2943.58</v>
      </c>
      <c r="H231" s="17">
        <f>'[1]8. разд '!H364</f>
        <v>0</v>
      </c>
      <c r="I231" s="17">
        <f>'[1]8. разд '!I364</f>
        <v>0</v>
      </c>
      <c r="J231" s="17">
        <f>'[1]8. разд '!J364</f>
        <v>2943.58</v>
      </c>
      <c r="K231" s="17">
        <f>'[1]8. разд '!K364</f>
        <v>2943.58</v>
      </c>
      <c r="L231" s="18"/>
      <c r="M231" s="18"/>
    </row>
    <row r="232" spans="1:13" ht="51" x14ac:dyDescent="0.25">
      <c r="A232" s="20" t="s">
        <v>210</v>
      </c>
      <c r="B232" s="9" t="s">
        <v>211</v>
      </c>
      <c r="C232" s="9"/>
      <c r="D232" s="16"/>
      <c r="E232" s="16"/>
      <c r="F232" s="17">
        <f>F233</f>
        <v>1677.42</v>
      </c>
      <c r="G232" s="17">
        <f t="shared" ref="G232:K234" si="79">G233</f>
        <v>0</v>
      </c>
      <c r="H232" s="17">
        <f t="shared" si="79"/>
        <v>0</v>
      </c>
      <c r="I232" s="17">
        <f t="shared" si="79"/>
        <v>0</v>
      </c>
      <c r="J232" s="17">
        <f t="shared" si="79"/>
        <v>1677.42</v>
      </c>
      <c r="K232" s="17">
        <f t="shared" si="79"/>
        <v>0</v>
      </c>
      <c r="L232" s="18"/>
      <c r="M232" s="18"/>
    </row>
    <row r="233" spans="1:13" ht="25.5" x14ac:dyDescent="0.25">
      <c r="A233" s="20" t="s">
        <v>25</v>
      </c>
      <c r="B233" s="9" t="s">
        <v>211</v>
      </c>
      <c r="C233" s="9">
        <v>200</v>
      </c>
      <c r="D233" s="16"/>
      <c r="E233" s="16"/>
      <c r="F233" s="17">
        <f>F234</f>
        <v>1677.42</v>
      </c>
      <c r="G233" s="17">
        <f t="shared" si="79"/>
        <v>0</v>
      </c>
      <c r="H233" s="17">
        <f t="shared" si="79"/>
        <v>0</v>
      </c>
      <c r="I233" s="17">
        <f t="shared" si="79"/>
        <v>0</v>
      </c>
      <c r="J233" s="17">
        <f t="shared" si="79"/>
        <v>1677.42</v>
      </c>
      <c r="K233" s="17">
        <f t="shared" si="79"/>
        <v>0</v>
      </c>
      <c r="L233" s="18"/>
      <c r="M233" s="18"/>
    </row>
    <row r="234" spans="1:13" x14ac:dyDescent="0.25">
      <c r="A234" s="20" t="s">
        <v>105</v>
      </c>
      <c r="B234" s="9" t="s">
        <v>211</v>
      </c>
      <c r="C234" s="9">
        <v>200</v>
      </c>
      <c r="D234" s="16" t="s">
        <v>106</v>
      </c>
      <c r="E234" s="16"/>
      <c r="F234" s="17">
        <f>F235</f>
        <v>1677.42</v>
      </c>
      <c r="G234" s="17">
        <f t="shared" si="79"/>
        <v>0</v>
      </c>
      <c r="H234" s="17">
        <f t="shared" si="79"/>
        <v>0</v>
      </c>
      <c r="I234" s="17">
        <f t="shared" si="79"/>
        <v>0</v>
      </c>
      <c r="J234" s="17">
        <f t="shared" si="79"/>
        <v>1677.42</v>
      </c>
      <c r="K234" s="17">
        <f t="shared" si="79"/>
        <v>0</v>
      </c>
      <c r="L234" s="18"/>
      <c r="M234" s="18"/>
    </row>
    <row r="235" spans="1:13" x14ac:dyDescent="0.25">
      <c r="A235" s="20" t="s">
        <v>209</v>
      </c>
      <c r="B235" s="9" t="s">
        <v>211</v>
      </c>
      <c r="C235" s="9">
        <v>200</v>
      </c>
      <c r="D235" s="16" t="s">
        <v>106</v>
      </c>
      <c r="E235" s="16" t="s">
        <v>63</v>
      </c>
      <c r="F235" s="17">
        <f>'[1]8. разд '!F366</f>
        <v>1677.42</v>
      </c>
      <c r="G235" s="17">
        <f>'[1]8. разд '!G366</f>
        <v>0</v>
      </c>
      <c r="H235" s="17">
        <f>'[1]8. разд '!H366</f>
        <v>0</v>
      </c>
      <c r="I235" s="17">
        <f>'[1]8. разд '!I366</f>
        <v>0</v>
      </c>
      <c r="J235" s="17">
        <f>'[1]8. разд '!J366</f>
        <v>1677.42</v>
      </c>
      <c r="K235" s="17">
        <f>'[1]8. разд '!K366</f>
        <v>0</v>
      </c>
      <c r="L235" s="18"/>
      <c r="M235" s="18"/>
    </row>
    <row r="236" spans="1:13" ht="38.25" x14ac:dyDescent="0.25">
      <c r="A236" s="20" t="s">
        <v>212</v>
      </c>
      <c r="B236" s="10" t="s">
        <v>213</v>
      </c>
      <c r="C236" s="9"/>
      <c r="D236" s="16"/>
      <c r="E236" s="16"/>
      <c r="F236" s="17">
        <f>F237</f>
        <v>274000</v>
      </c>
      <c r="G236" s="17">
        <f t="shared" ref="G236:K239" si="80">G237</f>
        <v>0</v>
      </c>
      <c r="H236" s="17">
        <f t="shared" si="80"/>
        <v>95000</v>
      </c>
      <c r="I236" s="17">
        <f t="shared" si="80"/>
        <v>0</v>
      </c>
      <c r="J236" s="17">
        <f t="shared" si="80"/>
        <v>369000</v>
      </c>
      <c r="K236" s="17">
        <f t="shared" si="80"/>
        <v>0</v>
      </c>
      <c r="L236" s="18"/>
      <c r="M236" s="18"/>
    </row>
    <row r="237" spans="1:13" ht="38.25" x14ac:dyDescent="0.25">
      <c r="A237" s="21" t="s">
        <v>200</v>
      </c>
      <c r="B237" s="10" t="s">
        <v>214</v>
      </c>
      <c r="C237" s="9"/>
      <c r="D237" s="16"/>
      <c r="E237" s="16"/>
      <c r="F237" s="17">
        <f>F238</f>
        <v>274000</v>
      </c>
      <c r="G237" s="17">
        <f t="shared" si="80"/>
        <v>0</v>
      </c>
      <c r="H237" s="17">
        <f t="shared" si="80"/>
        <v>95000</v>
      </c>
      <c r="I237" s="17">
        <f t="shared" si="80"/>
        <v>0</v>
      </c>
      <c r="J237" s="17">
        <f t="shared" si="80"/>
        <v>369000</v>
      </c>
      <c r="K237" s="17">
        <f t="shared" si="80"/>
        <v>0</v>
      </c>
      <c r="L237" s="18"/>
      <c r="M237" s="18"/>
    </row>
    <row r="238" spans="1:13" ht="25.5" x14ac:dyDescent="0.25">
      <c r="A238" s="20" t="s">
        <v>25</v>
      </c>
      <c r="B238" s="10" t="s">
        <v>214</v>
      </c>
      <c r="C238" s="9">
        <v>200</v>
      </c>
      <c r="D238" s="16"/>
      <c r="E238" s="16"/>
      <c r="F238" s="17">
        <f>F239</f>
        <v>274000</v>
      </c>
      <c r="G238" s="17">
        <f t="shared" si="80"/>
        <v>0</v>
      </c>
      <c r="H238" s="17">
        <f t="shared" si="80"/>
        <v>95000</v>
      </c>
      <c r="I238" s="17">
        <f t="shared" si="80"/>
        <v>0</v>
      </c>
      <c r="J238" s="17">
        <f t="shared" si="80"/>
        <v>369000</v>
      </c>
      <c r="K238" s="17">
        <f t="shared" si="80"/>
        <v>0</v>
      </c>
      <c r="L238" s="18"/>
      <c r="M238" s="18"/>
    </row>
    <row r="239" spans="1:13" x14ac:dyDescent="0.25">
      <c r="A239" s="20" t="s">
        <v>53</v>
      </c>
      <c r="B239" s="10" t="s">
        <v>214</v>
      </c>
      <c r="C239" s="9">
        <v>200</v>
      </c>
      <c r="D239" s="16" t="s">
        <v>54</v>
      </c>
      <c r="E239" s="16"/>
      <c r="F239" s="17">
        <f>F240</f>
        <v>274000</v>
      </c>
      <c r="G239" s="17">
        <f t="shared" si="80"/>
        <v>0</v>
      </c>
      <c r="H239" s="17">
        <f t="shared" si="80"/>
        <v>95000</v>
      </c>
      <c r="I239" s="17">
        <f t="shared" si="80"/>
        <v>0</v>
      </c>
      <c r="J239" s="17">
        <f t="shared" si="80"/>
        <v>369000</v>
      </c>
      <c r="K239" s="17">
        <f t="shared" si="80"/>
        <v>0</v>
      </c>
      <c r="L239" s="18"/>
      <c r="M239" s="18"/>
    </row>
    <row r="240" spans="1:13" x14ac:dyDescent="0.25">
      <c r="A240" s="20" t="s">
        <v>55</v>
      </c>
      <c r="B240" s="10" t="s">
        <v>214</v>
      </c>
      <c r="C240" s="9">
        <v>200</v>
      </c>
      <c r="D240" s="16" t="s">
        <v>54</v>
      </c>
      <c r="E240" s="16" t="s">
        <v>56</v>
      </c>
      <c r="F240" s="17">
        <f>'[1]8. разд '!F169</f>
        <v>274000</v>
      </c>
      <c r="G240" s="17">
        <f>'[1]8. разд '!G169</f>
        <v>0</v>
      </c>
      <c r="H240" s="17">
        <f>'[1]8. разд '!H169</f>
        <v>95000</v>
      </c>
      <c r="I240" s="17">
        <f>'[1]8. разд '!I169</f>
        <v>0</v>
      </c>
      <c r="J240" s="17">
        <f>'[1]8. разд '!J169</f>
        <v>369000</v>
      </c>
      <c r="K240" s="17">
        <f>'[1]8. разд '!K169</f>
        <v>0</v>
      </c>
      <c r="L240" s="18"/>
      <c r="M240" s="18"/>
    </row>
    <row r="241" spans="1:13" ht="38.25" x14ac:dyDescent="0.25">
      <c r="A241" s="20" t="s">
        <v>215</v>
      </c>
      <c r="B241" s="10" t="s">
        <v>216</v>
      </c>
      <c r="C241" s="9"/>
      <c r="D241" s="16"/>
      <c r="E241" s="16"/>
      <c r="F241" s="17">
        <f>F242</f>
        <v>1204500</v>
      </c>
      <c r="G241" s="17">
        <f t="shared" ref="G241:K243" si="81">G242</f>
        <v>0</v>
      </c>
      <c r="H241" s="17">
        <f t="shared" si="81"/>
        <v>0</v>
      </c>
      <c r="I241" s="17">
        <f t="shared" si="81"/>
        <v>0</v>
      </c>
      <c r="J241" s="17">
        <f t="shared" si="81"/>
        <v>1204500</v>
      </c>
      <c r="K241" s="17">
        <f t="shared" si="81"/>
        <v>0</v>
      </c>
      <c r="L241" s="18"/>
      <c r="M241" s="18"/>
    </row>
    <row r="242" spans="1:13" ht="38.25" x14ac:dyDescent="0.25">
      <c r="A242" s="21" t="s">
        <v>200</v>
      </c>
      <c r="B242" s="10" t="s">
        <v>217</v>
      </c>
      <c r="C242" s="9"/>
      <c r="D242" s="16"/>
      <c r="E242" s="16"/>
      <c r="F242" s="17">
        <f>F243</f>
        <v>1204500</v>
      </c>
      <c r="G242" s="17">
        <f t="shared" si="81"/>
        <v>0</v>
      </c>
      <c r="H242" s="17">
        <f t="shared" si="81"/>
        <v>0</v>
      </c>
      <c r="I242" s="17">
        <f t="shared" si="81"/>
        <v>0</v>
      </c>
      <c r="J242" s="17">
        <f t="shared" si="81"/>
        <v>1204500</v>
      </c>
      <c r="K242" s="17">
        <f t="shared" si="81"/>
        <v>0</v>
      </c>
      <c r="L242" s="18"/>
      <c r="M242" s="18"/>
    </row>
    <row r="243" spans="1:13" ht="25.5" x14ac:dyDescent="0.25">
      <c r="A243" s="20" t="s">
        <v>25</v>
      </c>
      <c r="B243" s="10" t="s">
        <v>217</v>
      </c>
      <c r="C243" s="9">
        <v>200</v>
      </c>
      <c r="D243" s="16"/>
      <c r="E243" s="16"/>
      <c r="F243" s="17">
        <f>F244</f>
        <v>1204500</v>
      </c>
      <c r="G243" s="17">
        <f t="shared" si="81"/>
        <v>0</v>
      </c>
      <c r="H243" s="17">
        <f t="shared" si="81"/>
        <v>0</v>
      </c>
      <c r="I243" s="17">
        <f t="shared" si="81"/>
        <v>0</v>
      </c>
      <c r="J243" s="17">
        <f t="shared" si="81"/>
        <v>1204500</v>
      </c>
      <c r="K243" s="17">
        <f t="shared" si="81"/>
        <v>0</v>
      </c>
      <c r="L243" s="18"/>
      <c r="M243" s="18"/>
    </row>
    <row r="244" spans="1:13" x14ac:dyDescent="0.25">
      <c r="A244" s="20" t="s">
        <v>53</v>
      </c>
      <c r="B244" s="10" t="s">
        <v>217</v>
      </c>
      <c r="C244" s="9">
        <v>200</v>
      </c>
      <c r="D244" s="16" t="s">
        <v>54</v>
      </c>
      <c r="E244" s="16"/>
      <c r="F244" s="17">
        <f t="shared" ref="F244:K244" si="82">F245</f>
        <v>1204500</v>
      </c>
      <c r="G244" s="17">
        <f t="shared" si="82"/>
        <v>0</v>
      </c>
      <c r="H244" s="17">
        <f t="shared" si="82"/>
        <v>0</v>
      </c>
      <c r="I244" s="17">
        <f t="shared" si="82"/>
        <v>0</v>
      </c>
      <c r="J244" s="17">
        <f t="shared" si="82"/>
        <v>1204500</v>
      </c>
      <c r="K244" s="17">
        <f t="shared" si="82"/>
        <v>0</v>
      </c>
      <c r="L244" s="18"/>
      <c r="M244" s="18"/>
    </row>
    <row r="245" spans="1:13" x14ac:dyDescent="0.25">
      <c r="A245" s="20" t="s">
        <v>55</v>
      </c>
      <c r="B245" s="10" t="s">
        <v>217</v>
      </c>
      <c r="C245" s="9">
        <v>200</v>
      </c>
      <c r="D245" s="16" t="s">
        <v>54</v>
      </c>
      <c r="E245" s="16" t="s">
        <v>56</v>
      </c>
      <c r="F245" s="17">
        <f>'[1]8. разд '!F172</f>
        <v>1204500</v>
      </c>
      <c r="G245" s="17">
        <f>'[1]8. разд '!G172</f>
        <v>0</v>
      </c>
      <c r="H245" s="17">
        <f>'[1]8. разд '!H172</f>
        <v>0</v>
      </c>
      <c r="I245" s="17">
        <f>'[1]8. разд '!I172</f>
        <v>0</v>
      </c>
      <c r="J245" s="17">
        <f>'[1]8. разд '!J172</f>
        <v>1204500</v>
      </c>
      <c r="K245" s="17">
        <f>'[1]8. разд '!K172</f>
        <v>0</v>
      </c>
      <c r="L245" s="18"/>
      <c r="M245" s="18"/>
    </row>
    <row r="246" spans="1:13" ht="25.5" x14ac:dyDescent="0.25">
      <c r="A246" s="20" t="s">
        <v>220</v>
      </c>
      <c r="B246" s="10" t="s">
        <v>221</v>
      </c>
      <c r="C246" s="9"/>
      <c r="D246" s="16"/>
      <c r="E246" s="16"/>
      <c r="F246" s="17">
        <f t="shared" ref="F246:K246" si="83">F247+F265+F270</f>
        <v>6080202.0499999998</v>
      </c>
      <c r="G246" s="17">
        <f t="shared" si="83"/>
        <v>0</v>
      </c>
      <c r="H246" s="17">
        <f t="shared" si="83"/>
        <v>-440425.06</v>
      </c>
      <c r="I246" s="17">
        <f t="shared" si="83"/>
        <v>0</v>
      </c>
      <c r="J246" s="17">
        <f t="shared" si="83"/>
        <v>5639776.9900000002</v>
      </c>
      <c r="K246" s="17">
        <f t="shared" si="83"/>
        <v>0</v>
      </c>
      <c r="L246" s="18"/>
      <c r="M246" s="18"/>
    </row>
    <row r="247" spans="1:13" ht="38.25" x14ac:dyDescent="0.25">
      <c r="A247" s="20" t="s">
        <v>222</v>
      </c>
      <c r="B247" s="10" t="s">
        <v>223</v>
      </c>
      <c r="C247" s="9"/>
      <c r="D247" s="16"/>
      <c r="E247" s="16"/>
      <c r="F247" s="17">
        <f t="shared" ref="F247:K247" si="84">+F248+F255</f>
        <v>1423532.8399999999</v>
      </c>
      <c r="G247" s="17">
        <f t="shared" si="84"/>
        <v>0</v>
      </c>
      <c r="H247" s="17">
        <f t="shared" si="84"/>
        <v>-35619.000000000007</v>
      </c>
      <c r="I247" s="17">
        <f t="shared" si="84"/>
        <v>0</v>
      </c>
      <c r="J247" s="17">
        <f t="shared" si="84"/>
        <v>1387913.84</v>
      </c>
      <c r="K247" s="17">
        <f t="shared" si="84"/>
        <v>0</v>
      </c>
      <c r="L247" s="18"/>
      <c r="M247" s="18"/>
    </row>
    <row r="248" spans="1:13" ht="38.25" x14ac:dyDescent="0.25">
      <c r="A248" s="21" t="s">
        <v>224</v>
      </c>
      <c r="B248" s="10" t="s">
        <v>225</v>
      </c>
      <c r="C248" s="9"/>
      <c r="D248" s="16"/>
      <c r="E248" s="16"/>
      <c r="F248" s="17">
        <f t="shared" ref="F248:K248" si="85">F249+F252</f>
        <v>0</v>
      </c>
      <c r="G248" s="17">
        <f t="shared" si="85"/>
        <v>0</v>
      </c>
      <c r="H248" s="17">
        <f t="shared" si="85"/>
        <v>65124.6</v>
      </c>
      <c r="I248" s="17">
        <f t="shared" si="85"/>
        <v>0</v>
      </c>
      <c r="J248" s="17">
        <f t="shared" si="85"/>
        <v>65124.6</v>
      </c>
      <c r="K248" s="17">
        <f t="shared" si="85"/>
        <v>0</v>
      </c>
      <c r="L248" s="18"/>
      <c r="M248" s="18"/>
    </row>
    <row r="249" spans="1:13" ht="63.75" x14ac:dyDescent="0.25">
      <c r="A249" s="20" t="s">
        <v>21</v>
      </c>
      <c r="B249" s="10" t="s">
        <v>225</v>
      </c>
      <c r="C249" s="9">
        <v>100</v>
      </c>
      <c r="D249" s="16"/>
      <c r="E249" s="16"/>
      <c r="F249" s="17">
        <f>F250</f>
        <v>0</v>
      </c>
      <c r="G249" s="17">
        <f t="shared" ref="G249:K250" si="86">G250</f>
        <v>0</v>
      </c>
      <c r="H249" s="17">
        <f t="shared" si="86"/>
        <v>30624.6</v>
      </c>
      <c r="I249" s="17">
        <f t="shared" si="86"/>
        <v>0</v>
      </c>
      <c r="J249" s="17">
        <f t="shared" si="86"/>
        <v>30624.6</v>
      </c>
      <c r="K249" s="17">
        <f t="shared" si="86"/>
        <v>0</v>
      </c>
      <c r="L249" s="18"/>
      <c r="M249" s="18"/>
    </row>
    <row r="250" spans="1:13" x14ac:dyDescent="0.25">
      <c r="A250" s="20" t="s">
        <v>53</v>
      </c>
      <c r="B250" s="10" t="s">
        <v>225</v>
      </c>
      <c r="C250" s="9">
        <v>100</v>
      </c>
      <c r="D250" s="16" t="s">
        <v>54</v>
      </c>
      <c r="E250" s="16"/>
      <c r="F250" s="17">
        <f>F251</f>
        <v>0</v>
      </c>
      <c r="G250" s="17">
        <f t="shared" si="86"/>
        <v>0</v>
      </c>
      <c r="H250" s="17">
        <f t="shared" si="86"/>
        <v>30624.6</v>
      </c>
      <c r="I250" s="17">
        <f t="shared" si="86"/>
        <v>0</v>
      </c>
      <c r="J250" s="17">
        <f t="shared" si="86"/>
        <v>30624.6</v>
      </c>
      <c r="K250" s="17">
        <f t="shared" si="86"/>
        <v>0</v>
      </c>
      <c r="L250" s="18"/>
      <c r="M250" s="18"/>
    </row>
    <row r="251" spans="1:13" ht="38.25" x14ac:dyDescent="0.25">
      <c r="A251" s="20" t="s">
        <v>226</v>
      </c>
      <c r="B251" s="10" t="s">
        <v>225</v>
      </c>
      <c r="C251" s="9">
        <v>100</v>
      </c>
      <c r="D251" s="16" t="s">
        <v>54</v>
      </c>
      <c r="E251" s="16" t="s">
        <v>68</v>
      </c>
      <c r="F251" s="17">
        <f>'[1]8. разд '!F94</f>
        <v>0</v>
      </c>
      <c r="G251" s="17">
        <f>'[1]8. разд '!G94</f>
        <v>0</v>
      </c>
      <c r="H251" s="17">
        <f>'[1]8. разд '!H94</f>
        <v>30624.6</v>
      </c>
      <c r="I251" s="17">
        <f>'[1]8. разд '!I94</f>
        <v>0</v>
      </c>
      <c r="J251" s="17">
        <f>'[1]8. разд '!J94</f>
        <v>30624.6</v>
      </c>
      <c r="K251" s="17">
        <f>'[1]8. разд '!K94</f>
        <v>0</v>
      </c>
      <c r="L251" s="18"/>
      <c r="M251" s="18"/>
    </row>
    <row r="252" spans="1:13" ht="25.5" x14ac:dyDescent="0.25">
      <c r="A252" s="20" t="s">
        <v>25</v>
      </c>
      <c r="B252" s="10" t="s">
        <v>225</v>
      </c>
      <c r="C252" s="9">
        <v>200</v>
      </c>
      <c r="D252" s="16"/>
      <c r="E252" s="16"/>
      <c r="F252" s="17">
        <f>F253</f>
        <v>0</v>
      </c>
      <c r="G252" s="17">
        <f>G253</f>
        <v>0</v>
      </c>
      <c r="H252" s="17">
        <f t="shared" ref="H252:K253" si="87">H253</f>
        <v>34500</v>
      </c>
      <c r="I252" s="17">
        <f t="shared" si="87"/>
        <v>0</v>
      </c>
      <c r="J252" s="17">
        <f t="shared" si="87"/>
        <v>34500</v>
      </c>
      <c r="K252" s="17">
        <f t="shared" si="87"/>
        <v>0</v>
      </c>
      <c r="L252" s="18"/>
      <c r="M252" s="18"/>
    </row>
    <row r="253" spans="1:13" x14ac:dyDescent="0.25">
      <c r="A253" s="20" t="s">
        <v>53</v>
      </c>
      <c r="B253" s="10" t="s">
        <v>225</v>
      </c>
      <c r="C253" s="9">
        <v>200</v>
      </c>
      <c r="D253" s="16" t="s">
        <v>54</v>
      </c>
      <c r="E253" s="16"/>
      <c r="F253" s="17">
        <f>F254</f>
        <v>0</v>
      </c>
      <c r="G253" s="17">
        <f>G254</f>
        <v>0</v>
      </c>
      <c r="H253" s="17">
        <f t="shared" si="87"/>
        <v>34500</v>
      </c>
      <c r="I253" s="17">
        <f t="shared" si="87"/>
        <v>0</v>
      </c>
      <c r="J253" s="17">
        <f t="shared" si="87"/>
        <v>34500</v>
      </c>
      <c r="K253" s="17">
        <f t="shared" si="87"/>
        <v>0</v>
      </c>
      <c r="L253" s="18"/>
      <c r="M253" s="18"/>
    </row>
    <row r="254" spans="1:13" ht="38.25" x14ac:dyDescent="0.25">
      <c r="A254" s="20" t="s">
        <v>226</v>
      </c>
      <c r="B254" s="10" t="s">
        <v>225</v>
      </c>
      <c r="C254" s="9">
        <v>200</v>
      </c>
      <c r="D254" s="16" t="s">
        <v>54</v>
      </c>
      <c r="E254" s="16" t="s">
        <v>68</v>
      </c>
      <c r="F254" s="17">
        <f>'[1]8. разд '!F95</f>
        <v>0</v>
      </c>
      <c r="G254" s="17">
        <f>'[1]8. разд '!G95</f>
        <v>0</v>
      </c>
      <c r="H254" s="17">
        <f>'[1]8. разд '!H95</f>
        <v>34500</v>
      </c>
      <c r="I254" s="17">
        <f>'[1]8. разд '!I95</f>
        <v>0</v>
      </c>
      <c r="J254" s="17">
        <f>'[1]8. разд '!J95</f>
        <v>34500</v>
      </c>
      <c r="K254" s="17">
        <f>'[1]8. разд '!K95</f>
        <v>0</v>
      </c>
      <c r="L254" s="18"/>
      <c r="M254" s="18"/>
    </row>
    <row r="255" spans="1:13" ht="25.5" x14ac:dyDescent="0.25">
      <c r="A255" s="20" t="s">
        <v>227</v>
      </c>
      <c r="B255" s="10" t="s">
        <v>228</v>
      </c>
      <c r="C255" s="9"/>
      <c r="D255" s="16"/>
      <c r="E255" s="16"/>
      <c r="F255" s="17">
        <f t="shared" ref="F255:K255" si="88">F256+F260</f>
        <v>1423532.8399999999</v>
      </c>
      <c r="G255" s="17">
        <f t="shared" si="88"/>
        <v>0</v>
      </c>
      <c r="H255" s="17">
        <f t="shared" si="88"/>
        <v>-100743.6</v>
      </c>
      <c r="I255" s="17">
        <f t="shared" si="88"/>
        <v>0</v>
      </c>
      <c r="J255" s="17">
        <f t="shared" si="88"/>
        <v>1322789.24</v>
      </c>
      <c r="K255" s="17">
        <f t="shared" si="88"/>
        <v>0</v>
      </c>
      <c r="L255" s="18"/>
      <c r="M255" s="18"/>
    </row>
    <row r="256" spans="1:13" ht="63.75" x14ac:dyDescent="0.25">
      <c r="A256" s="20" t="s">
        <v>21</v>
      </c>
      <c r="B256" s="10" t="s">
        <v>228</v>
      </c>
      <c r="C256" s="9">
        <v>100</v>
      </c>
      <c r="D256" s="16"/>
      <c r="E256" s="16"/>
      <c r="F256" s="17">
        <f t="shared" ref="F256:K256" si="89">F257</f>
        <v>802292.84</v>
      </c>
      <c r="G256" s="17">
        <f t="shared" si="89"/>
        <v>0</v>
      </c>
      <c r="H256" s="17">
        <f t="shared" si="89"/>
        <v>-144421.6</v>
      </c>
      <c r="I256" s="17">
        <f t="shared" si="89"/>
        <v>0</v>
      </c>
      <c r="J256" s="17">
        <f t="shared" si="89"/>
        <v>657871.24</v>
      </c>
      <c r="K256" s="17">
        <f t="shared" si="89"/>
        <v>0</v>
      </c>
      <c r="L256" s="18"/>
      <c r="M256" s="18"/>
    </row>
    <row r="257" spans="1:13" x14ac:dyDescent="0.25">
      <c r="A257" s="20" t="s">
        <v>53</v>
      </c>
      <c r="B257" s="10" t="s">
        <v>228</v>
      </c>
      <c r="C257" s="9">
        <v>100</v>
      </c>
      <c r="D257" s="16" t="s">
        <v>54</v>
      </c>
      <c r="E257" s="16"/>
      <c r="F257" s="17">
        <f t="shared" ref="F257:K257" si="90">SUM(F258:F259)</f>
        <v>802292.84</v>
      </c>
      <c r="G257" s="17">
        <f t="shared" si="90"/>
        <v>0</v>
      </c>
      <c r="H257" s="17">
        <f t="shared" si="90"/>
        <v>-144421.6</v>
      </c>
      <c r="I257" s="17">
        <f t="shared" si="90"/>
        <v>0</v>
      </c>
      <c r="J257" s="17">
        <f t="shared" si="90"/>
        <v>657871.24</v>
      </c>
      <c r="K257" s="17">
        <f t="shared" si="90"/>
        <v>0</v>
      </c>
      <c r="L257" s="18"/>
      <c r="M257" s="18"/>
    </row>
    <row r="258" spans="1:13" ht="51" x14ac:dyDescent="0.25">
      <c r="A258" s="20" t="s">
        <v>167</v>
      </c>
      <c r="B258" s="10" t="s">
        <v>228</v>
      </c>
      <c r="C258" s="9">
        <v>100</v>
      </c>
      <c r="D258" s="16" t="s">
        <v>54</v>
      </c>
      <c r="E258" s="16" t="s">
        <v>106</v>
      </c>
      <c r="F258" s="17">
        <f>'[1]8. разд '!F58</f>
        <v>732292.84</v>
      </c>
      <c r="G258" s="17">
        <f>'[1]8. разд '!G58</f>
        <v>0</v>
      </c>
      <c r="H258" s="17">
        <f>'[1]8. разд '!H58</f>
        <v>-115097</v>
      </c>
      <c r="I258" s="17">
        <f>'[1]8. разд '!I58</f>
        <v>0</v>
      </c>
      <c r="J258" s="17">
        <f>'[1]8. разд '!J58</f>
        <v>617195.84</v>
      </c>
      <c r="K258" s="17">
        <f>'[1]8. разд '!K58</f>
        <v>0</v>
      </c>
      <c r="L258" s="18"/>
      <c r="M258" s="18"/>
    </row>
    <row r="259" spans="1:13" ht="38.25" x14ac:dyDescent="0.25">
      <c r="A259" s="20" t="s">
        <v>226</v>
      </c>
      <c r="B259" s="10" t="s">
        <v>228</v>
      </c>
      <c r="C259" s="9">
        <v>100</v>
      </c>
      <c r="D259" s="16" t="s">
        <v>54</v>
      </c>
      <c r="E259" s="16" t="s">
        <v>68</v>
      </c>
      <c r="F259" s="17">
        <f>'[1]8. разд '!F97</f>
        <v>70000</v>
      </c>
      <c r="G259" s="17">
        <f>'[1]8. разд '!G97</f>
        <v>0</v>
      </c>
      <c r="H259" s="17">
        <f>'[1]8. разд '!H97</f>
        <v>-29324.6</v>
      </c>
      <c r="I259" s="17">
        <f>'[1]8. разд '!I97</f>
        <v>0</v>
      </c>
      <c r="J259" s="17">
        <f>'[1]8. разд '!J97</f>
        <v>40675.4</v>
      </c>
      <c r="K259" s="17">
        <f>'[1]8. разд '!K97</f>
        <v>0</v>
      </c>
      <c r="L259" s="18"/>
      <c r="M259" s="18"/>
    </row>
    <row r="260" spans="1:13" ht="25.5" x14ac:dyDescent="0.25">
      <c r="A260" s="20" t="s">
        <v>25</v>
      </c>
      <c r="B260" s="10" t="s">
        <v>228</v>
      </c>
      <c r="C260" s="9">
        <v>200</v>
      </c>
      <c r="D260" s="16"/>
      <c r="E260" s="16"/>
      <c r="F260" s="17">
        <f t="shared" ref="F260:K260" si="91">SUM(F262:F264)</f>
        <v>621240</v>
      </c>
      <c r="G260" s="17">
        <f t="shared" si="91"/>
        <v>0</v>
      </c>
      <c r="H260" s="17">
        <f t="shared" si="91"/>
        <v>43678</v>
      </c>
      <c r="I260" s="17">
        <f t="shared" si="91"/>
        <v>0</v>
      </c>
      <c r="J260" s="17">
        <f t="shared" si="91"/>
        <v>664918</v>
      </c>
      <c r="K260" s="17">
        <f t="shared" si="91"/>
        <v>0</v>
      </c>
      <c r="L260" s="18"/>
      <c r="M260" s="18"/>
    </row>
    <row r="261" spans="1:13" x14ac:dyDescent="0.25">
      <c r="A261" s="20" t="s">
        <v>53</v>
      </c>
      <c r="B261" s="10" t="s">
        <v>228</v>
      </c>
      <c r="C261" s="9">
        <v>200</v>
      </c>
      <c r="D261" s="16" t="s">
        <v>54</v>
      </c>
      <c r="E261" s="16"/>
      <c r="F261" s="17">
        <f t="shared" ref="F261:K261" si="92">SUM(F262:F264)</f>
        <v>621240</v>
      </c>
      <c r="G261" s="17">
        <f t="shared" si="92"/>
        <v>0</v>
      </c>
      <c r="H261" s="17">
        <f t="shared" si="92"/>
        <v>43678</v>
      </c>
      <c r="I261" s="17">
        <f t="shared" si="92"/>
        <v>0</v>
      </c>
      <c r="J261" s="17">
        <f t="shared" si="92"/>
        <v>664918</v>
      </c>
      <c r="K261" s="17">
        <f t="shared" si="92"/>
        <v>0</v>
      </c>
      <c r="L261" s="18"/>
      <c r="M261" s="18"/>
    </row>
    <row r="262" spans="1:13" ht="51" x14ac:dyDescent="0.25">
      <c r="A262" s="20" t="s">
        <v>229</v>
      </c>
      <c r="B262" s="10" t="s">
        <v>228</v>
      </c>
      <c r="C262" s="9">
        <v>200</v>
      </c>
      <c r="D262" s="16" t="s">
        <v>54</v>
      </c>
      <c r="E262" s="16" t="s">
        <v>78</v>
      </c>
      <c r="F262" s="17">
        <f>'[1]8. разд '!F27</f>
        <v>70000</v>
      </c>
      <c r="G262" s="17">
        <f>'[1]8. разд '!G27</f>
        <v>0</v>
      </c>
      <c r="H262" s="17">
        <f>'[1]8. разд '!H27</f>
        <v>-23380</v>
      </c>
      <c r="I262" s="17">
        <f>'[1]8. разд '!I27</f>
        <v>0</v>
      </c>
      <c r="J262" s="17">
        <f>'[1]8. разд '!J27</f>
        <v>46620</v>
      </c>
      <c r="K262" s="17">
        <f>'[1]8. разд '!K27</f>
        <v>0</v>
      </c>
      <c r="L262" s="18"/>
      <c r="M262" s="18"/>
    </row>
    <row r="263" spans="1:13" ht="51" x14ac:dyDescent="0.25">
      <c r="A263" s="20" t="s">
        <v>167</v>
      </c>
      <c r="B263" s="10" t="s">
        <v>228</v>
      </c>
      <c r="C263" s="9">
        <v>200</v>
      </c>
      <c r="D263" s="16" t="s">
        <v>54</v>
      </c>
      <c r="E263" s="16" t="s">
        <v>106</v>
      </c>
      <c r="F263" s="17">
        <f>'[1]8. разд '!F59</f>
        <v>521240</v>
      </c>
      <c r="G263" s="17">
        <f>'[1]8. разд '!G59</f>
        <v>0</v>
      </c>
      <c r="H263" s="17">
        <f>'[1]8. разд '!H59</f>
        <v>69858</v>
      </c>
      <c r="I263" s="17">
        <f>'[1]8. разд '!I59</f>
        <v>0</v>
      </c>
      <c r="J263" s="17">
        <f>'[1]8. разд '!J59</f>
        <v>591098</v>
      </c>
      <c r="K263" s="17">
        <f>'[1]8. разд '!K59</f>
        <v>0</v>
      </c>
      <c r="L263" s="18"/>
      <c r="M263" s="18"/>
    </row>
    <row r="264" spans="1:13" ht="38.25" x14ac:dyDescent="0.25">
      <c r="A264" s="20" t="s">
        <v>226</v>
      </c>
      <c r="B264" s="10" t="s">
        <v>228</v>
      </c>
      <c r="C264" s="9">
        <v>200</v>
      </c>
      <c r="D264" s="16" t="s">
        <v>54</v>
      </c>
      <c r="E264" s="16" t="s">
        <v>68</v>
      </c>
      <c r="F264" s="17">
        <f>'[1]8. разд '!F98</f>
        <v>30000</v>
      </c>
      <c r="G264" s="17">
        <f>'[1]8. разд '!G98</f>
        <v>0</v>
      </c>
      <c r="H264" s="17">
        <f>'[1]8. разд '!H98</f>
        <v>-2800</v>
      </c>
      <c r="I264" s="17">
        <f>'[1]8. разд '!I98</f>
        <v>0</v>
      </c>
      <c r="J264" s="17">
        <f>'[1]8. разд '!J98</f>
        <v>27200</v>
      </c>
      <c r="K264" s="17">
        <f>'[1]8. разд '!K98</f>
        <v>0</v>
      </c>
      <c r="L264" s="18"/>
      <c r="M264" s="18"/>
    </row>
    <row r="265" spans="1:13" ht="38.25" x14ac:dyDescent="0.25">
      <c r="A265" s="20" t="s">
        <v>230</v>
      </c>
      <c r="B265" s="10" t="s">
        <v>231</v>
      </c>
      <c r="C265" s="9"/>
      <c r="D265" s="16"/>
      <c r="E265" s="16"/>
      <c r="F265" s="17">
        <f>+F266</f>
        <v>150000</v>
      </c>
      <c r="G265" s="17">
        <f t="shared" ref="G265:K265" si="93">+G266</f>
        <v>0</v>
      </c>
      <c r="H265" s="17">
        <f t="shared" si="93"/>
        <v>0</v>
      </c>
      <c r="I265" s="17">
        <f t="shared" si="93"/>
        <v>0</v>
      </c>
      <c r="J265" s="17">
        <f t="shared" si="93"/>
        <v>150000</v>
      </c>
      <c r="K265" s="17">
        <f t="shared" si="93"/>
        <v>0</v>
      </c>
      <c r="L265" s="18"/>
      <c r="M265" s="18"/>
    </row>
    <row r="266" spans="1:13" ht="25.5" x14ac:dyDescent="0.25">
      <c r="A266" s="20" t="s">
        <v>227</v>
      </c>
      <c r="B266" s="10" t="s">
        <v>232</v>
      </c>
      <c r="C266" s="9"/>
      <c r="D266" s="16"/>
      <c r="E266" s="16"/>
      <c r="F266" s="17">
        <f>F267</f>
        <v>150000</v>
      </c>
      <c r="G266" s="17">
        <f t="shared" ref="G266:K266" si="94">G267</f>
        <v>0</v>
      </c>
      <c r="H266" s="17">
        <f t="shared" si="94"/>
        <v>0</v>
      </c>
      <c r="I266" s="17">
        <f t="shared" si="94"/>
        <v>0</v>
      </c>
      <c r="J266" s="17">
        <f t="shared" si="94"/>
        <v>150000</v>
      </c>
      <c r="K266" s="17">
        <f t="shared" si="94"/>
        <v>0</v>
      </c>
      <c r="L266" s="18"/>
      <c r="M266" s="18"/>
    </row>
    <row r="267" spans="1:13" ht="63.75" x14ac:dyDescent="0.25">
      <c r="A267" s="20" t="s">
        <v>21</v>
      </c>
      <c r="B267" s="10" t="s">
        <v>232</v>
      </c>
      <c r="C267" s="9">
        <v>100</v>
      </c>
      <c r="D267" s="16"/>
      <c r="E267" s="16"/>
      <c r="F267" s="17">
        <f>F268</f>
        <v>150000</v>
      </c>
      <c r="G267" s="17">
        <f t="shared" ref="G267:K268" si="95">G268</f>
        <v>0</v>
      </c>
      <c r="H267" s="17">
        <f t="shared" si="95"/>
        <v>0</v>
      </c>
      <c r="I267" s="17">
        <f t="shared" si="95"/>
        <v>0</v>
      </c>
      <c r="J267" s="17">
        <f t="shared" si="95"/>
        <v>150000</v>
      </c>
      <c r="K267" s="17">
        <f t="shared" si="95"/>
        <v>0</v>
      </c>
      <c r="L267" s="18"/>
      <c r="M267" s="18"/>
    </row>
    <row r="268" spans="1:13" x14ac:dyDescent="0.25">
      <c r="A268" s="20" t="s">
        <v>53</v>
      </c>
      <c r="B268" s="10" t="s">
        <v>232</v>
      </c>
      <c r="C268" s="9">
        <v>100</v>
      </c>
      <c r="D268" s="16" t="s">
        <v>54</v>
      </c>
      <c r="E268" s="16"/>
      <c r="F268" s="17">
        <f>F269</f>
        <v>150000</v>
      </c>
      <c r="G268" s="17">
        <f t="shared" si="95"/>
        <v>0</v>
      </c>
      <c r="H268" s="17">
        <f t="shared" si="95"/>
        <v>0</v>
      </c>
      <c r="I268" s="17">
        <f t="shared" si="95"/>
        <v>0</v>
      </c>
      <c r="J268" s="17">
        <f t="shared" si="95"/>
        <v>150000</v>
      </c>
      <c r="K268" s="17">
        <f t="shared" si="95"/>
        <v>0</v>
      </c>
      <c r="L268" s="18"/>
      <c r="M268" s="18"/>
    </row>
    <row r="269" spans="1:13" ht="51" x14ac:dyDescent="0.25">
      <c r="A269" s="20" t="s">
        <v>167</v>
      </c>
      <c r="B269" s="10" t="s">
        <v>232</v>
      </c>
      <c r="C269" s="9">
        <v>100</v>
      </c>
      <c r="D269" s="16" t="s">
        <v>54</v>
      </c>
      <c r="E269" s="16" t="s">
        <v>106</v>
      </c>
      <c r="F269" s="17">
        <f>'[1]8. разд '!F62</f>
        <v>150000</v>
      </c>
      <c r="G269" s="17">
        <f>'[1]8. разд '!G62</f>
        <v>0</v>
      </c>
      <c r="H269" s="17">
        <f>'[1]8. разд '!H62</f>
        <v>0</v>
      </c>
      <c r="I269" s="17">
        <f>'[1]8. разд '!I62</f>
        <v>0</v>
      </c>
      <c r="J269" s="17">
        <f>'[1]8. разд '!J62</f>
        <v>150000</v>
      </c>
      <c r="K269" s="17">
        <f>'[1]8. разд '!K62</f>
        <v>0</v>
      </c>
      <c r="L269" s="18"/>
      <c r="M269" s="18"/>
    </row>
    <row r="270" spans="1:13" ht="51" x14ac:dyDescent="0.25">
      <c r="A270" s="20" t="s">
        <v>233</v>
      </c>
      <c r="B270" s="10" t="s">
        <v>234</v>
      </c>
      <c r="C270" s="9"/>
      <c r="D270" s="16"/>
      <c r="E270" s="16"/>
      <c r="F270" s="17">
        <f>F271+F277</f>
        <v>4506669.21</v>
      </c>
      <c r="G270" s="17">
        <f>G277+G271</f>
        <v>0</v>
      </c>
      <c r="H270" s="17">
        <f>H277+H271</f>
        <v>-404806.06</v>
      </c>
      <c r="I270" s="17">
        <f>I277+I271</f>
        <v>0</v>
      </c>
      <c r="J270" s="17">
        <f>J277+J271</f>
        <v>4101863.1500000004</v>
      </c>
      <c r="K270" s="17">
        <f>K277+K271</f>
        <v>0</v>
      </c>
      <c r="L270" s="18"/>
      <c r="M270" s="18"/>
    </row>
    <row r="271" spans="1:13" ht="51" x14ac:dyDescent="0.25">
      <c r="A271" s="20" t="s">
        <v>168</v>
      </c>
      <c r="B271" s="10" t="s">
        <v>235</v>
      </c>
      <c r="C271" s="9"/>
      <c r="D271" s="16"/>
      <c r="E271" s="16"/>
      <c r="F271" s="17">
        <f>F272</f>
        <v>2476523.21</v>
      </c>
      <c r="G271" s="17">
        <f t="shared" ref="G271:K272" si="96">G272</f>
        <v>0</v>
      </c>
      <c r="H271" s="17">
        <f t="shared" si="96"/>
        <v>-404761.06</v>
      </c>
      <c r="I271" s="17">
        <f t="shared" si="96"/>
        <v>0</v>
      </c>
      <c r="J271" s="17">
        <f t="shared" si="96"/>
        <v>2071762.1500000001</v>
      </c>
      <c r="K271" s="17">
        <f t="shared" si="96"/>
        <v>0</v>
      </c>
      <c r="L271" s="18"/>
      <c r="M271" s="18"/>
    </row>
    <row r="272" spans="1:13" ht="63.75" x14ac:dyDescent="0.25">
      <c r="A272" s="20" t="s">
        <v>21</v>
      </c>
      <c r="B272" s="10" t="s">
        <v>235</v>
      </c>
      <c r="C272" s="9">
        <v>100</v>
      </c>
      <c r="D272" s="16"/>
      <c r="E272" s="16"/>
      <c r="F272" s="17">
        <f>F273</f>
        <v>2476523.21</v>
      </c>
      <c r="G272" s="17">
        <f t="shared" si="96"/>
        <v>0</v>
      </c>
      <c r="H272" s="17">
        <f t="shared" si="96"/>
        <v>-404761.06</v>
      </c>
      <c r="I272" s="17">
        <f t="shared" si="96"/>
        <v>0</v>
      </c>
      <c r="J272" s="17">
        <f t="shared" si="96"/>
        <v>2071762.1500000001</v>
      </c>
      <c r="K272" s="17">
        <f t="shared" si="96"/>
        <v>0</v>
      </c>
      <c r="L272" s="18"/>
      <c r="M272" s="18"/>
    </row>
    <row r="273" spans="1:13" x14ac:dyDescent="0.25">
      <c r="A273" s="20" t="s">
        <v>53</v>
      </c>
      <c r="B273" s="10" t="s">
        <v>235</v>
      </c>
      <c r="C273" s="9">
        <v>100</v>
      </c>
      <c r="D273" s="16" t="s">
        <v>54</v>
      </c>
      <c r="E273" s="16"/>
      <c r="F273" s="17">
        <f t="shared" ref="F273:K273" si="97">SUM(F274:F276)</f>
        <v>2476523.21</v>
      </c>
      <c r="G273" s="17">
        <f t="shared" si="97"/>
        <v>0</v>
      </c>
      <c r="H273" s="17">
        <f t="shared" si="97"/>
        <v>-404761.06</v>
      </c>
      <c r="I273" s="17">
        <f t="shared" si="97"/>
        <v>0</v>
      </c>
      <c r="J273" s="17">
        <f t="shared" si="97"/>
        <v>2071762.1500000001</v>
      </c>
      <c r="K273" s="17">
        <f t="shared" si="97"/>
        <v>0</v>
      </c>
      <c r="L273" s="18"/>
      <c r="M273" s="18"/>
    </row>
    <row r="274" spans="1:13" ht="51" x14ac:dyDescent="0.25">
      <c r="A274" s="20" t="s">
        <v>229</v>
      </c>
      <c r="B274" s="10" t="s">
        <v>235</v>
      </c>
      <c r="C274" s="9">
        <v>100</v>
      </c>
      <c r="D274" s="16" t="s">
        <v>54</v>
      </c>
      <c r="E274" s="16" t="s">
        <v>78</v>
      </c>
      <c r="F274" s="17">
        <f>'[1]8. разд '!F30</f>
        <v>194160</v>
      </c>
      <c r="G274" s="17">
        <f>'[1]8. разд '!G30</f>
        <v>0</v>
      </c>
      <c r="H274" s="17">
        <f>'[1]8. разд '!H30</f>
        <v>-70000</v>
      </c>
      <c r="I274" s="17">
        <f>'[1]8. разд '!I30</f>
        <v>0</v>
      </c>
      <c r="J274" s="17">
        <f>'[1]8. разд '!J30</f>
        <v>124160</v>
      </c>
      <c r="K274" s="17">
        <f>'[1]8. разд '!K30</f>
        <v>0</v>
      </c>
      <c r="L274" s="18"/>
      <c r="M274" s="18"/>
    </row>
    <row r="275" spans="1:13" ht="51" x14ac:dyDescent="0.25">
      <c r="A275" s="20" t="s">
        <v>167</v>
      </c>
      <c r="B275" s="10" t="s">
        <v>235</v>
      </c>
      <c r="C275" s="9">
        <v>100</v>
      </c>
      <c r="D275" s="16" t="s">
        <v>54</v>
      </c>
      <c r="E275" s="16" t="s">
        <v>106</v>
      </c>
      <c r="F275" s="17">
        <f>'[1]8. разд '!F66</f>
        <v>2206819.21</v>
      </c>
      <c r="G275" s="17">
        <f>'[1]8. разд '!G66</f>
        <v>0</v>
      </c>
      <c r="H275" s="17">
        <f>'[1]8. разд '!H66</f>
        <v>-334761.06</v>
      </c>
      <c r="I275" s="17">
        <f>'[1]8. разд '!I66</f>
        <v>0</v>
      </c>
      <c r="J275" s="17">
        <f>'[1]8. разд '!J66</f>
        <v>1872058.1500000001</v>
      </c>
      <c r="K275" s="17">
        <f>'[1]8. разд '!K66</f>
        <v>0</v>
      </c>
      <c r="L275" s="18"/>
      <c r="M275" s="18"/>
    </row>
    <row r="276" spans="1:13" ht="38.25" x14ac:dyDescent="0.25">
      <c r="A276" s="20" t="s">
        <v>226</v>
      </c>
      <c r="B276" s="10" t="s">
        <v>235</v>
      </c>
      <c r="C276" s="9">
        <v>100</v>
      </c>
      <c r="D276" s="16" t="s">
        <v>54</v>
      </c>
      <c r="E276" s="16" t="s">
        <v>68</v>
      </c>
      <c r="F276" s="17">
        <f>'[1]8. разд '!F105</f>
        <v>75544</v>
      </c>
      <c r="G276" s="17">
        <f>'[1]8. разд '!G105</f>
        <v>0</v>
      </c>
      <c r="H276" s="17">
        <f>'[1]8. разд '!H105</f>
        <v>0</v>
      </c>
      <c r="I276" s="17">
        <f>'[1]8. разд '!I105</f>
        <v>0</v>
      </c>
      <c r="J276" s="17">
        <f>'[1]8. разд '!J105</f>
        <v>75544</v>
      </c>
      <c r="K276" s="17">
        <f>'[1]8. разд '!K105</f>
        <v>0</v>
      </c>
      <c r="L276" s="18"/>
      <c r="M276" s="18"/>
    </row>
    <row r="277" spans="1:13" ht="25.5" x14ac:dyDescent="0.25">
      <c r="A277" s="20" t="s">
        <v>236</v>
      </c>
      <c r="B277" s="10" t="s">
        <v>237</v>
      </c>
      <c r="C277" s="9"/>
      <c r="D277" s="10"/>
      <c r="E277" s="9"/>
      <c r="F277" s="17">
        <f t="shared" ref="F277:K277" si="98">F278+F281</f>
        <v>2030146</v>
      </c>
      <c r="G277" s="17">
        <f t="shared" si="98"/>
        <v>0</v>
      </c>
      <c r="H277" s="17">
        <f t="shared" si="98"/>
        <v>-45</v>
      </c>
      <c r="I277" s="17">
        <f t="shared" si="98"/>
        <v>0</v>
      </c>
      <c r="J277" s="17">
        <f t="shared" si="98"/>
        <v>2030101</v>
      </c>
      <c r="K277" s="17">
        <f t="shared" si="98"/>
        <v>0</v>
      </c>
      <c r="L277" s="18"/>
      <c r="M277" s="18"/>
    </row>
    <row r="278" spans="1:13" ht="25.5" x14ac:dyDescent="0.25">
      <c r="A278" s="20" t="s">
        <v>25</v>
      </c>
      <c r="B278" s="10" t="s">
        <v>237</v>
      </c>
      <c r="C278" s="9">
        <v>200</v>
      </c>
      <c r="D278" s="10"/>
      <c r="E278" s="10"/>
      <c r="F278" s="17">
        <f>F279</f>
        <v>2016646</v>
      </c>
      <c r="G278" s="17">
        <f t="shared" ref="G278:K279" si="99">G279</f>
        <v>0</v>
      </c>
      <c r="H278" s="17">
        <f t="shared" si="99"/>
        <v>-1000</v>
      </c>
      <c r="I278" s="17">
        <f t="shared" si="99"/>
        <v>0</v>
      </c>
      <c r="J278" s="17">
        <f t="shared" si="99"/>
        <v>2015646</v>
      </c>
      <c r="K278" s="17">
        <f t="shared" si="99"/>
        <v>0</v>
      </c>
      <c r="L278" s="18"/>
      <c r="M278" s="18"/>
    </row>
    <row r="279" spans="1:13" x14ac:dyDescent="0.25">
      <c r="A279" s="20" t="s">
        <v>53</v>
      </c>
      <c r="B279" s="10" t="s">
        <v>237</v>
      </c>
      <c r="C279" s="9">
        <v>200</v>
      </c>
      <c r="D279" s="10" t="s">
        <v>54</v>
      </c>
      <c r="E279" s="10"/>
      <c r="F279" s="17">
        <f>F280</f>
        <v>2016646</v>
      </c>
      <c r="G279" s="17">
        <f t="shared" si="99"/>
        <v>0</v>
      </c>
      <c r="H279" s="17">
        <f t="shared" si="99"/>
        <v>-1000</v>
      </c>
      <c r="I279" s="17">
        <f t="shared" si="99"/>
        <v>0</v>
      </c>
      <c r="J279" s="17">
        <f t="shared" si="99"/>
        <v>2015646</v>
      </c>
      <c r="K279" s="17">
        <f t="shared" si="99"/>
        <v>0</v>
      </c>
      <c r="L279" s="18"/>
      <c r="M279" s="18"/>
    </row>
    <row r="280" spans="1:13" x14ac:dyDescent="0.25">
      <c r="A280" s="20" t="s">
        <v>55</v>
      </c>
      <c r="B280" s="10" t="s">
        <v>237</v>
      </c>
      <c r="C280" s="9">
        <v>200</v>
      </c>
      <c r="D280" s="10" t="s">
        <v>54</v>
      </c>
      <c r="E280" s="10" t="s">
        <v>56</v>
      </c>
      <c r="F280" s="17">
        <f>'[1]8. разд '!F180</f>
        <v>2016646</v>
      </c>
      <c r="G280" s="17">
        <f>'[1]8. разд '!G180</f>
        <v>0</v>
      </c>
      <c r="H280" s="17">
        <f>'[1]8. разд '!H180</f>
        <v>-1000</v>
      </c>
      <c r="I280" s="17">
        <f>'[1]8. разд '!I180</f>
        <v>0</v>
      </c>
      <c r="J280" s="17">
        <f>'[1]8. разд '!J180</f>
        <v>2015646</v>
      </c>
      <c r="K280" s="17">
        <f>'[1]8. разд '!K180</f>
        <v>0</v>
      </c>
      <c r="L280" s="18"/>
      <c r="M280" s="18"/>
    </row>
    <row r="281" spans="1:13" x14ac:dyDescent="0.25">
      <c r="A281" s="20" t="s">
        <v>58</v>
      </c>
      <c r="B281" s="10" t="s">
        <v>237</v>
      </c>
      <c r="C281" s="9">
        <v>800</v>
      </c>
      <c r="D281" s="10"/>
      <c r="E281" s="10"/>
      <c r="F281" s="17">
        <f>F282</f>
        <v>13500</v>
      </c>
      <c r="G281" s="17">
        <f t="shared" ref="G281:K282" si="100">G282</f>
        <v>0</v>
      </c>
      <c r="H281" s="17">
        <f t="shared" si="100"/>
        <v>955</v>
      </c>
      <c r="I281" s="17">
        <f t="shared" si="100"/>
        <v>0</v>
      </c>
      <c r="J281" s="17">
        <f t="shared" si="100"/>
        <v>14455</v>
      </c>
      <c r="K281" s="17">
        <f t="shared" si="100"/>
        <v>0</v>
      </c>
      <c r="L281" s="18"/>
      <c r="M281" s="18"/>
    </row>
    <row r="282" spans="1:13" x14ac:dyDescent="0.25">
      <c r="A282" s="20" t="s">
        <v>53</v>
      </c>
      <c r="B282" s="10" t="s">
        <v>237</v>
      </c>
      <c r="C282" s="9">
        <v>800</v>
      </c>
      <c r="D282" s="10" t="s">
        <v>54</v>
      </c>
      <c r="E282" s="10"/>
      <c r="F282" s="17">
        <f>F283</f>
        <v>13500</v>
      </c>
      <c r="G282" s="17">
        <f t="shared" si="100"/>
        <v>0</v>
      </c>
      <c r="H282" s="17">
        <f t="shared" si="100"/>
        <v>955</v>
      </c>
      <c r="I282" s="17">
        <f t="shared" si="100"/>
        <v>0</v>
      </c>
      <c r="J282" s="17">
        <f t="shared" si="100"/>
        <v>14455</v>
      </c>
      <c r="K282" s="17">
        <f t="shared" si="100"/>
        <v>0</v>
      </c>
      <c r="L282" s="18"/>
      <c r="M282" s="18"/>
    </row>
    <row r="283" spans="1:13" x14ac:dyDescent="0.25">
      <c r="A283" s="20" t="s">
        <v>55</v>
      </c>
      <c r="B283" s="10" t="s">
        <v>237</v>
      </c>
      <c r="C283" s="9">
        <v>800</v>
      </c>
      <c r="D283" s="10" t="s">
        <v>54</v>
      </c>
      <c r="E283" s="10" t="s">
        <v>56</v>
      </c>
      <c r="F283" s="17">
        <f>'[1]8. разд '!F181</f>
        <v>13500</v>
      </c>
      <c r="G283" s="17">
        <f>'[1]8. разд '!G181</f>
        <v>0</v>
      </c>
      <c r="H283" s="17">
        <f>'[1]8. разд '!H181</f>
        <v>955</v>
      </c>
      <c r="I283" s="17">
        <f>'[1]8. разд '!I181</f>
        <v>0</v>
      </c>
      <c r="J283" s="17">
        <f>'[1]8. разд '!J181</f>
        <v>14455</v>
      </c>
      <c r="K283" s="17">
        <f>'[1]8. разд '!K181</f>
        <v>0</v>
      </c>
      <c r="L283" s="18"/>
      <c r="M283" s="18"/>
    </row>
    <row r="284" spans="1:13" s="19" customFormat="1" ht="38.25" x14ac:dyDescent="0.25">
      <c r="A284" s="20" t="s">
        <v>238</v>
      </c>
      <c r="B284" s="10" t="s">
        <v>239</v>
      </c>
      <c r="C284" s="10"/>
      <c r="D284" s="16"/>
      <c r="E284" s="16"/>
      <c r="F284" s="17">
        <f t="shared" ref="F284:K284" si="101">F285+F318+F337+F352+F368+F399+F495</f>
        <v>347730844.09999996</v>
      </c>
      <c r="G284" s="17">
        <f t="shared" si="101"/>
        <v>76444569.599999994</v>
      </c>
      <c r="H284" s="17">
        <f t="shared" si="101"/>
        <v>24204852.309999999</v>
      </c>
      <c r="I284" s="17">
        <f t="shared" si="101"/>
        <v>-6118</v>
      </c>
      <c r="J284" s="17">
        <f t="shared" si="101"/>
        <v>371935696.40999997</v>
      </c>
      <c r="K284" s="17">
        <f t="shared" si="101"/>
        <v>76438451.599999994</v>
      </c>
      <c r="L284" s="18"/>
      <c r="M284" s="18"/>
    </row>
    <row r="285" spans="1:13" ht="25.5" x14ac:dyDescent="0.25">
      <c r="A285" s="20" t="s">
        <v>240</v>
      </c>
      <c r="B285" s="10" t="s">
        <v>241</v>
      </c>
      <c r="C285" s="10"/>
      <c r="D285" s="16"/>
      <c r="E285" s="16"/>
      <c r="F285" s="17">
        <f>+F286</f>
        <v>179068183.63000003</v>
      </c>
      <c r="G285" s="17">
        <f t="shared" ref="G285:K285" si="102">+G286</f>
        <v>51867744.060000002</v>
      </c>
      <c r="H285" s="17">
        <f t="shared" si="102"/>
        <v>400000</v>
      </c>
      <c r="I285" s="17">
        <f t="shared" si="102"/>
        <v>0</v>
      </c>
      <c r="J285" s="17">
        <f t="shared" si="102"/>
        <v>179468183.63000003</v>
      </c>
      <c r="K285" s="17">
        <f t="shared" si="102"/>
        <v>51867744.060000002</v>
      </c>
      <c r="L285" s="18"/>
      <c r="M285" s="18"/>
    </row>
    <row r="286" spans="1:13" ht="38.25" x14ac:dyDescent="0.25">
      <c r="A286" s="20" t="s">
        <v>246</v>
      </c>
      <c r="B286" s="10" t="s">
        <v>247</v>
      </c>
      <c r="C286" s="10"/>
      <c r="D286" s="16"/>
      <c r="E286" s="16"/>
      <c r="F286" s="17">
        <f>F295+F299+F291+F314+F303+F287+F310</f>
        <v>179068183.63000003</v>
      </c>
      <c r="G286" s="17">
        <f t="shared" ref="G286:K286" si="103">G295+G299+G291+G314+G303+G287+G310</f>
        <v>51867744.060000002</v>
      </c>
      <c r="H286" s="17">
        <f t="shared" si="103"/>
        <v>400000</v>
      </c>
      <c r="I286" s="17">
        <f t="shared" si="103"/>
        <v>0</v>
      </c>
      <c r="J286" s="17">
        <f t="shared" si="103"/>
        <v>179468183.63000003</v>
      </c>
      <c r="K286" s="17">
        <f t="shared" si="103"/>
        <v>51867744.060000002</v>
      </c>
      <c r="L286" s="18"/>
      <c r="M286" s="18"/>
    </row>
    <row r="287" spans="1:13" ht="51" x14ac:dyDescent="0.25">
      <c r="A287" s="20" t="s">
        <v>248</v>
      </c>
      <c r="B287" s="10" t="s">
        <v>249</v>
      </c>
      <c r="C287" s="10"/>
      <c r="D287" s="10"/>
      <c r="E287" s="10"/>
      <c r="F287" s="17">
        <f>F288</f>
        <v>35939103.560000002</v>
      </c>
      <c r="G287" s="17">
        <f t="shared" ref="G287:K289" si="104">G288</f>
        <v>35939103.560000002</v>
      </c>
      <c r="H287" s="17">
        <f t="shared" si="104"/>
        <v>0</v>
      </c>
      <c r="I287" s="17">
        <f t="shared" si="104"/>
        <v>0</v>
      </c>
      <c r="J287" s="17">
        <f t="shared" si="104"/>
        <v>35939103.560000002</v>
      </c>
      <c r="K287" s="17">
        <f t="shared" si="104"/>
        <v>35939103.560000002</v>
      </c>
      <c r="L287" s="18"/>
      <c r="M287" s="18"/>
    </row>
    <row r="288" spans="1:13" ht="25.5" x14ac:dyDescent="0.25">
      <c r="A288" s="20" t="s">
        <v>25</v>
      </c>
      <c r="B288" s="10" t="s">
        <v>249</v>
      </c>
      <c r="C288" s="10" t="s">
        <v>74</v>
      </c>
      <c r="D288" s="16"/>
      <c r="E288" s="16"/>
      <c r="F288" s="17">
        <f>F289</f>
        <v>35939103.560000002</v>
      </c>
      <c r="G288" s="17">
        <f t="shared" si="104"/>
        <v>35939103.560000002</v>
      </c>
      <c r="H288" s="17">
        <f t="shared" si="104"/>
        <v>0</v>
      </c>
      <c r="I288" s="17">
        <f t="shared" si="104"/>
        <v>0</v>
      </c>
      <c r="J288" s="17">
        <f t="shared" si="104"/>
        <v>35939103.560000002</v>
      </c>
      <c r="K288" s="17">
        <f t="shared" si="104"/>
        <v>35939103.560000002</v>
      </c>
      <c r="L288" s="18"/>
      <c r="M288" s="18"/>
    </row>
    <row r="289" spans="1:13" x14ac:dyDescent="0.25">
      <c r="A289" s="20" t="s">
        <v>105</v>
      </c>
      <c r="B289" s="10" t="s">
        <v>249</v>
      </c>
      <c r="C289" s="10" t="s">
        <v>74</v>
      </c>
      <c r="D289" s="10" t="s">
        <v>106</v>
      </c>
      <c r="E289" s="10"/>
      <c r="F289" s="17">
        <f>F290</f>
        <v>35939103.560000002</v>
      </c>
      <c r="G289" s="17">
        <f t="shared" si="104"/>
        <v>35939103.560000002</v>
      </c>
      <c r="H289" s="17">
        <f t="shared" si="104"/>
        <v>0</v>
      </c>
      <c r="I289" s="17">
        <f t="shared" si="104"/>
        <v>0</v>
      </c>
      <c r="J289" s="17">
        <f t="shared" si="104"/>
        <v>35939103.560000002</v>
      </c>
      <c r="K289" s="17">
        <f t="shared" si="104"/>
        <v>35939103.560000002</v>
      </c>
      <c r="L289" s="18"/>
      <c r="M289" s="18"/>
    </row>
    <row r="290" spans="1:13" x14ac:dyDescent="0.25">
      <c r="A290" s="20" t="s">
        <v>242</v>
      </c>
      <c r="B290" s="10" t="s">
        <v>249</v>
      </c>
      <c r="C290" s="10" t="s">
        <v>74</v>
      </c>
      <c r="D290" s="10" t="s">
        <v>106</v>
      </c>
      <c r="E290" s="10" t="s">
        <v>243</v>
      </c>
      <c r="F290" s="17">
        <f>'[1]8. разд '!F332</f>
        <v>35939103.560000002</v>
      </c>
      <c r="G290" s="17">
        <f>'[1]8. разд '!G332</f>
        <v>35939103.560000002</v>
      </c>
      <c r="H290" s="17">
        <f>'[1]8. разд '!H332</f>
        <v>0</v>
      </c>
      <c r="I290" s="17">
        <f>'[1]8. разд '!I332</f>
        <v>0</v>
      </c>
      <c r="J290" s="17">
        <f>'[1]8. разд '!J332</f>
        <v>35939103.560000002</v>
      </c>
      <c r="K290" s="17">
        <f>'[1]8. разд '!K332</f>
        <v>35939103.560000002</v>
      </c>
      <c r="L290" s="18"/>
      <c r="M290" s="18"/>
    </row>
    <row r="291" spans="1:13" ht="63.75" x14ac:dyDescent="0.25">
      <c r="A291" s="20" t="s">
        <v>250</v>
      </c>
      <c r="B291" s="10" t="s">
        <v>251</v>
      </c>
      <c r="C291" s="10"/>
      <c r="D291" s="10"/>
      <c r="E291" s="10"/>
      <c r="F291" s="17">
        <f>F292</f>
        <v>15928640.5</v>
      </c>
      <c r="G291" s="17">
        <f t="shared" ref="G291:K293" si="105">G292</f>
        <v>15928640.5</v>
      </c>
      <c r="H291" s="17">
        <f t="shared" si="105"/>
        <v>0</v>
      </c>
      <c r="I291" s="17">
        <f t="shared" si="105"/>
        <v>0</v>
      </c>
      <c r="J291" s="17">
        <f t="shared" si="105"/>
        <v>15928640.5</v>
      </c>
      <c r="K291" s="17">
        <f t="shared" si="105"/>
        <v>15928640.5</v>
      </c>
      <c r="L291" s="18"/>
      <c r="M291" s="18"/>
    </row>
    <row r="292" spans="1:13" ht="25.5" x14ac:dyDescent="0.25">
      <c r="A292" s="20" t="s">
        <v>244</v>
      </c>
      <c r="B292" s="10" t="s">
        <v>251</v>
      </c>
      <c r="C292" s="10" t="s">
        <v>245</v>
      </c>
      <c r="D292" s="16"/>
      <c r="E292" s="16"/>
      <c r="F292" s="17">
        <f>F293</f>
        <v>15928640.5</v>
      </c>
      <c r="G292" s="17">
        <f t="shared" si="105"/>
        <v>15928640.5</v>
      </c>
      <c r="H292" s="17">
        <f t="shared" si="105"/>
        <v>0</v>
      </c>
      <c r="I292" s="17">
        <f t="shared" si="105"/>
        <v>0</v>
      </c>
      <c r="J292" s="17">
        <f t="shared" si="105"/>
        <v>15928640.5</v>
      </c>
      <c r="K292" s="17">
        <f t="shared" si="105"/>
        <v>15928640.5</v>
      </c>
      <c r="L292" s="18"/>
      <c r="M292" s="18"/>
    </row>
    <row r="293" spans="1:13" x14ac:dyDescent="0.25">
      <c r="A293" s="20" t="s">
        <v>105</v>
      </c>
      <c r="B293" s="10" t="s">
        <v>251</v>
      </c>
      <c r="C293" s="10" t="s">
        <v>245</v>
      </c>
      <c r="D293" s="10" t="s">
        <v>106</v>
      </c>
      <c r="E293" s="10"/>
      <c r="F293" s="17">
        <f>F294</f>
        <v>15928640.5</v>
      </c>
      <c r="G293" s="17">
        <f t="shared" si="105"/>
        <v>15928640.5</v>
      </c>
      <c r="H293" s="17">
        <f t="shared" si="105"/>
        <v>0</v>
      </c>
      <c r="I293" s="17">
        <f t="shared" si="105"/>
        <v>0</v>
      </c>
      <c r="J293" s="17">
        <f t="shared" si="105"/>
        <v>15928640.5</v>
      </c>
      <c r="K293" s="17">
        <f t="shared" si="105"/>
        <v>15928640.5</v>
      </c>
      <c r="L293" s="18"/>
      <c r="M293" s="18"/>
    </row>
    <row r="294" spans="1:13" x14ac:dyDescent="0.25">
      <c r="A294" s="20" t="s">
        <v>242</v>
      </c>
      <c r="B294" s="10" t="s">
        <v>251</v>
      </c>
      <c r="C294" s="10" t="s">
        <v>245</v>
      </c>
      <c r="D294" s="10" t="s">
        <v>106</v>
      </c>
      <c r="E294" s="10" t="s">
        <v>243</v>
      </c>
      <c r="F294" s="17">
        <f>'[1]8. разд '!F334</f>
        <v>15928640.5</v>
      </c>
      <c r="G294" s="17">
        <f>'[1]8. разд '!G334</f>
        <v>15928640.5</v>
      </c>
      <c r="H294" s="17">
        <f>'[1]8. разд '!H334</f>
        <v>0</v>
      </c>
      <c r="I294" s="17">
        <f>'[1]8. разд '!I334</f>
        <v>0</v>
      </c>
      <c r="J294" s="17">
        <f>'[1]8. разд '!J334</f>
        <v>15928640.5</v>
      </c>
      <c r="K294" s="17">
        <f>'[1]8. разд '!K334</f>
        <v>15928640.5</v>
      </c>
      <c r="L294" s="18"/>
      <c r="M294" s="18"/>
    </row>
    <row r="295" spans="1:13" ht="38.25" x14ac:dyDescent="0.25">
      <c r="A295" s="20" t="s">
        <v>252</v>
      </c>
      <c r="B295" s="10" t="s">
        <v>253</v>
      </c>
      <c r="C295" s="10"/>
      <c r="D295" s="16"/>
      <c r="E295" s="16"/>
      <c r="F295" s="17">
        <f>F296</f>
        <v>99540548.060000002</v>
      </c>
      <c r="G295" s="17">
        <f t="shared" ref="G295:K297" si="106">G296</f>
        <v>0</v>
      </c>
      <c r="H295" s="17">
        <f t="shared" si="106"/>
        <v>0</v>
      </c>
      <c r="I295" s="17">
        <f t="shared" si="106"/>
        <v>0</v>
      </c>
      <c r="J295" s="17">
        <f t="shared" si="106"/>
        <v>99540548.060000002</v>
      </c>
      <c r="K295" s="17">
        <f t="shared" si="106"/>
        <v>0</v>
      </c>
      <c r="L295" s="18"/>
      <c r="M295" s="18"/>
    </row>
    <row r="296" spans="1:13" ht="25.5" x14ac:dyDescent="0.25">
      <c r="A296" s="20" t="s">
        <v>25</v>
      </c>
      <c r="B296" s="10" t="s">
        <v>253</v>
      </c>
      <c r="C296" s="10" t="s">
        <v>74</v>
      </c>
      <c r="D296" s="16"/>
      <c r="E296" s="16"/>
      <c r="F296" s="17">
        <f>F297</f>
        <v>99540548.060000002</v>
      </c>
      <c r="G296" s="17">
        <f t="shared" si="106"/>
        <v>0</v>
      </c>
      <c r="H296" s="17">
        <f t="shared" si="106"/>
        <v>0</v>
      </c>
      <c r="I296" s="17">
        <f t="shared" si="106"/>
        <v>0</v>
      </c>
      <c r="J296" s="17">
        <f t="shared" si="106"/>
        <v>99540548.060000002</v>
      </c>
      <c r="K296" s="17">
        <f t="shared" si="106"/>
        <v>0</v>
      </c>
      <c r="L296" s="18"/>
      <c r="M296" s="18"/>
    </row>
    <row r="297" spans="1:13" x14ac:dyDescent="0.25">
      <c r="A297" s="20" t="s">
        <v>105</v>
      </c>
      <c r="B297" s="10" t="s">
        <v>253</v>
      </c>
      <c r="C297" s="10" t="s">
        <v>74</v>
      </c>
      <c r="D297" s="10" t="s">
        <v>106</v>
      </c>
      <c r="E297" s="10"/>
      <c r="F297" s="17">
        <f>F298</f>
        <v>99540548.060000002</v>
      </c>
      <c r="G297" s="17">
        <f t="shared" si="106"/>
        <v>0</v>
      </c>
      <c r="H297" s="17">
        <f t="shared" si="106"/>
        <v>0</v>
      </c>
      <c r="I297" s="17">
        <f t="shared" si="106"/>
        <v>0</v>
      </c>
      <c r="J297" s="17">
        <f t="shared" si="106"/>
        <v>99540548.060000002</v>
      </c>
      <c r="K297" s="17">
        <f t="shared" si="106"/>
        <v>0</v>
      </c>
      <c r="L297" s="18"/>
      <c r="M297" s="18"/>
    </row>
    <row r="298" spans="1:13" x14ac:dyDescent="0.25">
      <c r="A298" s="20" t="s">
        <v>242</v>
      </c>
      <c r="B298" s="10" t="s">
        <v>253</v>
      </c>
      <c r="C298" s="10" t="s">
        <v>74</v>
      </c>
      <c r="D298" s="10" t="s">
        <v>106</v>
      </c>
      <c r="E298" s="10" t="s">
        <v>243</v>
      </c>
      <c r="F298" s="17">
        <f>'[1]8. разд '!F338</f>
        <v>99540548.060000002</v>
      </c>
      <c r="G298" s="17">
        <f>'[1]8. разд '!G338</f>
        <v>0</v>
      </c>
      <c r="H298" s="17">
        <f>'[1]8. разд '!H338</f>
        <v>0</v>
      </c>
      <c r="I298" s="17">
        <f>'[1]8. разд '!I338</f>
        <v>0</v>
      </c>
      <c r="J298" s="17">
        <f>'[1]8. разд '!J338</f>
        <v>99540548.060000002</v>
      </c>
      <c r="K298" s="17">
        <f>'[1]8. разд '!K338</f>
        <v>0</v>
      </c>
      <c r="L298" s="18"/>
      <c r="M298" s="18"/>
    </row>
    <row r="299" spans="1:13" ht="51" x14ac:dyDescent="0.25">
      <c r="A299" s="20" t="s">
        <v>254</v>
      </c>
      <c r="B299" s="10" t="s">
        <v>255</v>
      </c>
      <c r="C299" s="10"/>
      <c r="D299" s="16"/>
      <c r="E299" s="16"/>
      <c r="F299" s="17">
        <f>F300</f>
        <v>7219675.8200000003</v>
      </c>
      <c r="G299" s="17">
        <f t="shared" ref="G299:K301" si="107">G300</f>
        <v>0</v>
      </c>
      <c r="H299" s="17">
        <f t="shared" si="107"/>
        <v>400000</v>
      </c>
      <c r="I299" s="17">
        <f t="shared" si="107"/>
        <v>0</v>
      </c>
      <c r="J299" s="17">
        <f t="shared" si="107"/>
        <v>7619675.8200000003</v>
      </c>
      <c r="K299" s="17">
        <f t="shared" si="107"/>
        <v>0</v>
      </c>
      <c r="L299" s="18"/>
      <c r="M299" s="18"/>
    </row>
    <row r="300" spans="1:13" ht="25.5" x14ac:dyDescent="0.25">
      <c r="A300" s="20" t="s">
        <v>25</v>
      </c>
      <c r="B300" s="10" t="s">
        <v>255</v>
      </c>
      <c r="C300" s="10" t="s">
        <v>74</v>
      </c>
      <c r="D300" s="16"/>
      <c r="E300" s="16"/>
      <c r="F300" s="17">
        <f>F301</f>
        <v>7219675.8200000003</v>
      </c>
      <c r="G300" s="17">
        <f t="shared" si="107"/>
        <v>0</v>
      </c>
      <c r="H300" s="17">
        <f t="shared" si="107"/>
        <v>400000</v>
      </c>
      <c r="I300" s="17">
        <f t="shared" si="107"/>
        <v>0</v>
      </c>
      <c r="J300" s="17">
        <f t="shared" si="107"/>
        <v>7619675.8200000003</v>
      </c>
      <c r="K300" s="17">
        <f t="shared" si="107"/>
        <v>0</v>
      </c>
      <c r="L300" s="18"/>
      <c r="M300" s="18"/>
    </row>
    <row r="301" spans="1:13" x14ac:dyDescent="0.25">
      <c r="A301" s="20" t="s">
        <v>105</v>
      </c>
      <c r="B301" s="10" t="s">
        <v>255</v>
      </c>
      <c r="C301" s="10" t="s">
        <v>74</v>
      </c>
      <c r="D301" s="10" t="s">
        <v>106</v>
      </c>
      <c r="E301" s="10"/>
      <c r="F301" s="17">
        <f>F302</f>
        <v>7219675.8200000003</v>
      </c>
      <c r="G301" s="17">
        <f t="shared" si="107"/>
        <v>0</v>
      </c>
      <c r="H301" s="17">
        <f t="shared" si="107"/>
        <v>400000</v>
      </c>
      <c r="I301" s="17">
        <f t="shared" si="107"/>
        <v>0</v>
      </c>
      <c r="J301" s="17">
        <f t="shared" si="107"/>
        <v>7619675.8200000003</v>
      </c>
      <c r="K301" s="17">
        <f t="shared" si="107"/>
        <v>0</v>
      </c>
      <c r="L301" s="18"/>
      <c r="M301" s="18"/>
    </row>
    <row r="302" spans="1:13" x14ac:dyDescent="0.25">
      <c r="A302" s="20" t="s">
        <v>242</v>
      </c>
      <c r="B302" s="10" t="s">
        <v>255</v>
      </c>
      <c r="C302" s="10" t="s">
        <v>74</v>
      </c>
      <c r="D302" s="10" t="s">
        <v>106</v>
      </c>
      <c r="E302" s="10" t="s">
        <v>243</v>
      </c>
      <c r="F302" s="17">
        <f>'[1]8. разд '!F340</f>
        <v>7219675.8200000003</v>
      </c>
      <c r="G302" s="17">
        <f>'[1]8. разд '!G340</f>
        <v>0</v>
      </c>
      <c r="H302" s="17">
        <f>'[1]8. разд '!H340</f>
        <v>400000</v>
      </c>
      <c r="I302" s="17">
        <f>'[1]8. разд '!I340</f>
        <v>0</v>
      </c>
      <c r="J302" s="17">
        <f>'[1]8. разд '!J340</f>
        <v>7619675.8200000003</v>
      </c>
      <c r="K302" s="17">
        <f>'[1]8. разд '!K340</f>
        <v>0</v>
      </c>
      <c r="L302" s="18"/>
      <c r="M302" s="18"/>
    </row>
    <row r="303" spans="1:13" ht="63.75" x14ac:dyDescent="0.25">
      <c r="A303" s="29" t="s">
        <v>256</v>
      </c>
      <c r="B303" s="10" t="s">
        <v>257</v>
      </c>
      <c r="C303" s="10"/>
      <c r="D303" s="10"/>
      <c r="E303" s="10"/>
      <c r="F303" s="17">
        <f t="shared" ref="F303:K303" si="108">F307+F304</f>
        <v>9625753.4800000004</v>
      </c>
      <c r="G303" s="17">
        <f t="shared" si="108"/>
        <v>0</v>
      </c>
      <c r="H303" s="17">
        <f t="shared" si="108"/>
        <v>0</v>
      </c>
      <c r="I303" s="17">
        <f t="shared" si="108"/>
        <v>0</v>
      </c>
      <c r="J303" s="17">
        <f t="shared" si="108"/>
        <v>9625753.4800000004</v>
      </c>
      <c r="K303" s="17">
        <f t="shared" si="108"/>
        <v>0</v>
      </c>
      <c r="L303" s="18"/>
      <c r="M303" s="18"/>
    </row>
    <row r="304" spans="1:13" ht="25.5" x14ac:dyDescent="0.25">
      <c r="A304" s="20" t="s">
        <v>25</v>
      </c>
      <c r="B304" s="10" t="s">
        <v>257</v>
      </c>
      <c r="C304" s="10" t="s">
        <v>74</v>
      </c>
      <c r="D304" s="10"/>
      <c r="E304" s="10"/>
      <c r="F304" s="17">
        <f>F305</f>
        <v>124000</v>
      </c>
      <c r="G304" s="17">
        <f t="shared" ref="G304:K305" si="109">G305</f>
        <v>0</v>
      </c>
      <c r="H304" s="17">
        <f t="shared" si="109"/>
        <v>0</v>
      </c>
      <c r="I304" s="17">
        <f t="shared" si="109"/>
        <v>0</v>
      </c>
      <c r="J304" s="17">
        <f t="shared" si="109"/>
        <v>124000</v>
      </c>
      <c r="K304" s="17">
        <f t="shared" si="109"/>
        <v>0</v>
      </c>
      <c r="L304" s="18"/>
      <c r="M304" s="18"/>
    </row>
    <row r="305" spans="1:13" x14ac:dyDescent="0.25">
      <c r="A305" s="20" t="s">
        <v>105</v>
      </c>
      <c r="B305" s="10" t="s">
        <v>257</v>
      </c>
      <c r="C305" s="10" t="s">
        <v>74</v>
      </c>
      <c r="D305" s="10" t="s">
        <v>106</v>
      </c>
      <c r="E305" s="10"/>
      <c r="F305" s="17">
        <f>F306</f>
        <v>124000</v>
      </c>
      <c r="G305" s="17">
        <f t="shared" si="109"/>
        <v>0</v>
      </c>
      <c r="H305" s="17">
        <f t="shared" si="109"/>
        <v>0</v>
      </c>
      <c r="I305" s="17">
        <f t="shared" si="109"/>
        <v>0</v>
      </c>
      <c r="J305" s="17">
        <f t="shared" si="109"/>
        <v>124000</v>
      </c>
      <c r="K305" s="17">
        <f t="shared" si="109"/>
        <v>0</v>
      </c>
      <c r="L305" s="18"/>
      <c r="M305" s="18"/>
    </row>
    <row r="306" spans="1:13" x14ac:dyDescent="0.25">
      <c r="A306" s="20" t="s">
        <v>242</v>
      </c>
      <c r="B306" s="10" t="s">
        <v>257</v>
      </c>
      <c r="C306" s="10" t="s">
        <v>74</v>
      </c>
      <c r="D306" s="10" t="s">
        <v>106</v>
      </c>
      <c r="E306" s="10" t="s">
        <v>243</v>
      </c>
      <c r="F306" s="17">
        <f>'[1]8. разд '!F342</f>
        <v>124000</v>
      </c>
      <c r="G306" s="17">
        <f>'[1]8. разд '!G342</f>
        <v>0</v>
      </c>
      <c r="H306" s="17">
        <f>'[1]8. разд '!H342</f>
        <v>0</v>
      </c>
      <c r="I306" s="17">
        <f>'[1]8. разд '!I342</f>
        <v>0</v>
      </c>
      <c r="J306" s="17">
        <f>'[1]8. разд '!J342</f>
        <v>124000</v>
      </c>
      <c r="K306" s="17">
        <f>'[1]8. разд '!K342</f>
        <v>0</v>
      </c>
      <c r="L306" s="18"/>
      <c r="M306" s="18"/>
    </row>
    <row r="307" spans="1:13" ht="25.5" x14ac:dyDescent="0.25">
      <c r="A307" s="20" t="s">
        <v>244</v>
      </c>
      <c r="B307" s="10" t="s">
        <v>257</v>
      </c>
      <c r="C307" s="10" t="s">
        <v>245</v>
      </c>
      <c r="D307" s="10"/>
      <c r="E307" s="10"/>
      <c r="F307" s="17">
        <f>F308</f>
        <v>9501753.4800000004</v>
      </c>
      <c r="G307" s="17">
        <f t="shared" ref="G307:K308" si="110">G308</f>
        <v>0</v>
      </c>
      <c r="H307" s="17">
        <f t="shared" si="110"/>
        <v>0</v>
      </c>
      <c r="I307" s="17">
        <f t="shared" si="110"/>
        <v>0</v>
      </c>
      <c r="J307" s="17">
        <f t="shared" si="110"/>
        <v>9501753.4800000004</v>
      </c>
      <c r="K307" s="17">
        <f t="shared" si="110"/>
        <v>0</v>
      </c>
      <c r="L307" s="18"/>
      <c r="M307" s="18"/>
    </row>
    <row r="308" spans="1:13" x14ac:dyDescent="0.25">
      <c r="A308" s="20" t="s">
        <v>105</v>
      </c>
      <c r="B308" s="10" t="s">
        <v>257</v>
      </c>
      <c r="C308" s="10" t="s">
        <v>245</v>
      </c>
      <c r="D308" s="10" t="s">
        <v>106</v>
      </c>
      <c r="E308" s="10"/>
      <c r="F308" s="17">
        <f>F309</f>
        <v>9501753.4800000004</v>
      </c>
      <c r="G308" s="17">
        <f t="shared" si="110"/>
        <v>0</v>
      </c>
      <c r="H308" s="17">
        <f t="shared" si="110"/>
        <v>0</v>
      </c>
      <c r="I308" s="17">
        <f t="shared" si="110"/>
        <v>0</v>
      </c>
      <c r="J308" s="17">
        <f t="shared" si="110"/>
        <v>9501753.4800000004</v>
      </c>
      <c r="K308" s="17">
        <f t="shared" si="110"/>
        <v>0</v>
      </c>
      <c r="L308" s="18"/>
      <c r="M308" s="18"/>
    </row>
    <row r="309" spans="1:13" x14ac:dyDescent="0.25">
      <c r="A309" s="20" t="s">
        <v>242</v>
      </c>
      <c r="B309" s="10" t="s">
        <v>257</v>
      </c>
      <c r="C309" s="10" t="s">
        <v>245</v>
      </c>
      <c r="D309" s="10" t="s">
        <v>106</v>
      </c>
      <c r="E309" s="10" t="s">
        <v>243</v>
      </c>
      <c r="F309" s="17">
        <f>'[1]8. разд '!F343</f>
        <v>9501753.4800000004</v>
      </c>
      <c r="G309" s="17">
        <f>'[1]8. разд '!G343</f>
        <v>0</v>
      </c>
      <c r="H309" s="17">
        <f>'[1]8. разд '!H343</f>
        <v>0</v>
      </c>
      <c r="I309" s="17">
        <f>'[1]8. разд '!I343</f>
        <v>0</v>
      </c>
      <c r="J309" s="17">
        <f>'[1]8. разд '!J343</f>
        <v>9501753.4800000004</v>
      </c>
      <c r="K309" s="17">
        <f>'[1]8. разд '!K343</f>
        <v>0</v>
      </c>
      <c r="L309" s="18"/>
      <c r="M309" s="18"/>
    </row>
    <row r="310" spans="1:13" ht="63.75" x14ac:dyDescent="0.25">
      <c r="A310" s="20" t="s">
        <v>258</v>
      </c>
      <c r="B310" s="10" t="s">
        <v>259</v>
      </c>
      <c r="C310" s="10"/>
      <c r="D310" s="10"/>
      <c r="E310" s="10"/>
      <c r="F310" s="17">
        <f>F311</f>
        <v>9976112.7100000009</v>
      </c>
      <c r="G310" s="17">
        <f t="shared" ref="G310:K312" si="111">G311</f>
        <v>0</v>
      </c>
      <c r="H310" s="17">
        <f t="shared" si="111"/>
        <v>0</v>
      </c>
      <c r="I310" s="17">
        <f t="shared" si="111"/>
        <v>0</v>
      </c>
      <c r="J310" s="17">
        <f t="shared" si="111"/>
        <v>9976112.7100000009</v>
      </c>
      <c r="K310" s="17">
        <f t="shared" si="111"/>
        <v>0</v>
      </c>
      <c r="L310" s="18"/>
      <c r="M310" s="18"/>
    </row>
    <row r="311" spans="1:13" ht="25.5" x14ac:dyDescent="0.25">
      <c r="A311" s="20" t="s">
        <v>25</v>
      </c>
      <c r="B311" s="10" t="s">
        <v>259</v>
      </c>
      <c r="C311" s="10" t="s">
        <v>74</v>
      </c>
      <c r="D311" s="10"/>
      <c r="E311" s="10"/>
      <c r="F311" s="17">
        <f>F312</f>
        <v>9976112.7100000009</v>
      </c>
      <c r="G311" s="17">
        <f t="shared" si="111"/>
        <v>0</v>
      </c>
      <c r="H311" s="17">
        <f t="shared" si="111"/>
        <v>0</v>
      </c>
      <c r="I311" s="17">
        <f t="shared" si="111"/>
        <v>0</v>
      </c>
      <c r="J311" s="17">
        <f t="shared" si="111"/>
        <v>9976112.7100000009</v>
      </c>
      <c r="K311" s="17">
        <f t="shared" si="111"/>
        <v>0</v>
      </c>
      <c r="L311" s="18"/>
      <c r="M311" s="18"/>
    </row>
    <row r="312" spans="1:13" x14ac:dyDescent="0.25">
      <c r="A312" s="20" t="s">
        <v>105</v>
      </c>
      <c r="B312" s="10" t="s">
        <v>259</v>
      </c>
      <c r="C312" s="10" t="s">
        <v>74</v>
      </c>
      <c r="D312" s="10" t="s">
        <v>106</v>
      </c>
      <c r="E312" s="10"/>
      <c r="F312" s="17">
        <f>F313</f>
        <v>9976112.7100000009</v>
      </c>
      <c r="G312" s="17">
        <f t="shared" si="111"/>
        <v>0</v>
      </c>
      <c r="H312" s="17">
        <f t="shared" si="111"/>
        <v>0</v>
      </c>
      <c r="I312" s="17">
        <f t="shared" si="111"/>
        <v>0</v>
      </c>
      <c r="J312" s="17">
        <f t="shared" si="111"/>
        <v>9976112.7100000009</v>
      </c>
      <c r="K312" s="17">
        <f t="shared" si="111"/>
        <v>0</v>
      </c>
      <c r="L312" s="18"/>
      <c r="M312" s="18"/>
    </row>
    <row r="313" spans="1:13" x14ac:dyDescent="0.25">
      <c r="A313" s="20" t="s">
        <v>242</v>
      </c>
      <c r="B313" s="10" t="s">
        <v>259</v>
      </c>
      <c r="C313" s="10" t="s">
        <v>74</v>
      </c>
      <c r="D313" s="10" t="s">
        <v>106</v>
      </c>
      <c r="E313" s="10" t="s">
        <v>243</v>
      </c>
      <c r="F313" s="17">
        <f>'[1]8. разд '!F347</f>
        <v>9976112.7100000009</v>
      </c>
      <c r="G313" s="17">
        <f>'[1]8. разд '!G347</f>
        <v>0</v>
      </c>
      <c r="H313" s="17">
        <f>'[1]8. разд '!H347</f>
        <v>0</v>
      </c>
      <c r="I313" s="17">
        <f>'[1]8. разд '!I347</f>
        <v>0</v>
      </c>
      <c r="J313" s="17">
        <f>'[1]8. разд '!J347</f>
        <v>9976112.7100000009</v>
      </c>
      <c r="K313" s="17">
        <f>'[1]8. разд '!K347</f>
        <v>0</v>
      </c>
      <c r="L313" s="18"/>
      <c r="M313" s="18"/>
    </row>
    <row r="314" spans="1:13" ht="60" x14ac:dyDescent="0.25">
      <c r="A314" s="31" t="s">
        <v>260</v>
      </c>
      <c r="B314" s="10" t="s">
        <v>261</v>
      </c>
      <c r="C314" s="10"/>
      <c r="D314" s="10"/>
      <c r="E314" s="10"/>
      <c r="F314" s="17">
        <f>F315</f>
        <v>838349.5</v>
      </c>
      <c r="G314" s="17">
        <f t="shared" ref="G314:K316" si="112">G315</f>
        <v>0</v>
      </c>
      <c r="H314" s="17">
        <f t="shared" si="112"/>
        <v>0</v>
      </c>
      <c r="I314" s="17">
        <f t="shared" si="112"/>
        <v>0</v>
      </c>
      <c r="J314" s="17">
        <f t="shared" si="112"/>
        <v>838349.5</v>
      </c>
      <c r="K314" s="17">
        <f t="shared" si="112"/>
        <v>0</v>
      </c>
      <c r="L314" s="18"/>
      <c r="M314" s="18"/>
    </row>
    <row r="315" spans="1:13" ht="25.5" x14ac:dyDescent="0.25">
      <c r="A315" s="20" t="s">
        <v>244</v>
      </c>
      <c r="B315" s="10" t="s">
        <v>261</v>
      </c>
      <c r="C315" s="10" t="s">
        <v>245</v>
      </c>
      <c r="D315" s="10"/>
      <c r="E315" s="10"/>
      <c r="F315" s="17">
        <f>F316</f>
        <v>838349.5</v>
      </c>
      <c r="G315" s="17">
        <f t="shared" si="112"/>
        <v>0</v>
      </c>
      <c r="H315" s="17">
        <f t="shared" si="112"/>
        <v>0</v>
      </c>
      <c r="I315" s="17">
        <f t="shared" si="112"/>
        <v>0</v>
      </c>
      <c r="J315" s="17">
        <f t="shared" si="112"/>
        <v>838349.5</v>
      </c>
      <c r="K315" s="17">
        <f t="shared" si="112"/>
        <v>0</v>
      </c>
      <c r="L315" s="18"/>
      <c r="M315" s="18"/>
    </row>
    <row r="316" spans="1:13" x14ac:dyDescent="0.25">
      <c r="A316" s="20" t="s">
        <v>105</v>
      </c>
      <c r="B316" s="10" t="s">
        <v>261</v>
      </c>
      <c r="C316" s="10" t="s">
        <v>245</v>
      </c>
      <c r="D316" s="10" t="s">
        <v>106</v>
      </c>
      <c r="E316" s="10"/>
      <c r="F316" s="17">
        <f>F317</f>
        <v>838349.5</v>
      </c>
      <c r="G316" s="17">
        <f t="shared" si="112"/>
        <v>0</v>
      </c>
      <c r="H316" s="17">
        <f t="shared" si="112"/>
        <v>0</v>
      </c>
      <c r="I316" s="17">
        <f t="shared" si="112"/>
        <v>0</v>
      </c>
      <c r="J316" s="17">
        <f t="shared" si="112"/>
        <v>838349.5</v>
      </c>
      <c r="K316" s="17">
        <f t="shared" si="112"/>
        <v>0</v>
      </c>
      <c r="L316" s="18"/>
      <c r="M316" s="18"/>
    </row>
    <row r="317" spans="1:13" x14ac:dyDescent="0.25">
      <c r="A317" s="20" t="s">
        <v>242</v>
      </c>
      <c r="B317" s="10" t="s">
        <v>261</v>
      </c>
      <c r="C317" s="10" t="s">
        <v>245</v>
      </c>
      <c r="D317" s="10" t="s">
        <v>106</v>
      </c>
      <c r="E317" s="10" t="s">
        <v>243</v>
      </c>
      <c r="F317" s="17">
        <f>'[1]8. разд '!F349</f>
        <v>838349.5</v>
      </c>
      <c r="G317" s="17">
        <f>'[1]8. разд '!G349</f>
        <v>0</v>
      </c>
      <c r="H317" s="17">
        <f>'[1]8. разд '!H349</f>
        <v>0</v>
      </c>
      <c r="I317" s="17">
        <f>'[1]8. разд '!I349</f>
        <v>0</v>
      </c>
      <c r="J317" s="17">
        <f>'[1]8. разд '!J349</f>
        <v>838349.5</v>
      </c>
      <c r="K317" s="17">
        <f>'[1]8. разд '!K349</f>
        <v>0</v>
      </c>
      <c r="L317" s="18"/>
      <c r="M317" s="18"/>
    </row>
    <row r="318" spans="1:13" ht="38.25" x14ac:dyDescent="0.25">
      <c r="A318" s="20" t="s">
        <v>262</v>
      </c>
      <c r="B318" s="10" t="s">
        <v>263</v>
      </c>
      <c r="C318" s="10"/>
      <c r="D318" s="16"/>
      <c r="E318" s="16"/>
      <c r="F318" s="17">
        <f t="shared" ref="F318:K318" si="113">F319+F332</f>
        <v>14621363.850000001</v>
      </c>
      <c r="G318" s="17">
        <f t="shared" si="113"/>
        <v>0</v>
      </c>
      <c r="H318" s="17">
        <f t="shared" si="113"/>
        <v>0</v>
      </c>
      <c r="I318" s="17">
        <f t="shared" si="113"/>
        <v>0</v>
      </c>
      <c r="J318" s="17">
        <f t="shared" si="113"/>
        <v>14621363.850000001</v>
      </c>
      <c r="K318" s="17">
        <f t="shared" si="113"/>
        <v>0</v>
      </c>
      <c r="L318" s="18"/>
      <c r="M318" s="18"/>
    </row>
    <row r="319" spans="1:13" ht="25.5" x14ac:dyDescent="0.25">
      <c r="A319" s="20" t="s">
        <v>264</v>
      </c>
      <c r="B319" s="10" t="s">
        <v>265</v>
      </c>
      <c r="C319" s="10"/>
      <c r="D319" s="16"/>
      <c r="E319" s="16"/>
      <c r="F319" s="17">
        <f t="shared" ref="F319:K319" si="114">F320+F324+F328</f>
        <v>11811759.48</v>
      </c>
      <c r="G319" s="17">
        <f t="shared" si="114"/>
        <v>0</v>
      </c>
      <c r="H319" s="17">
        <f t="shared" si="114"/>
        <v>0</v>
      </c>
      <c r="I319" s="17">
        <f t="shared" si="114"/>
        <v>0</v>
      </c>
      <c r="J319" s="17">
        <f t="shared" si="114"/>
        <v>11811759.48</v>
      </c>
      <c r="K319" s="17">
        <f t="shared" si="114"/>
        <v>0</v>
      </c>
      <c r="L319" s="18"/>
      <c r="M319" s="18"/>
    </row>
    <row r="320" spans="1:13" ht="25.5" x14ac:dyDescent="0.25">
      <c r="A320" s="20" t="s">
        <v>266</v>
      </c>
      <c r="B320" s="10" t="s">
        <v>267</v>
      </c>
      <c r="C320" s="10"/>
      <c r="D320" s="16"/>
      <c r="E320" s="16"/>
      <c r="F320" s="17">
        <f>F321</f>
        <v>7859284.7000000002</v>
      </c>
      <c r="G320" s="17">
        <f t="shared" ref="G320:K322" si="115">G321</f>
        <v>0</v>
      </c>
      <c r="H320" s="17">
        <f t="shared" si="115"/>
        <v>0</v>
      </c>
      <c r="I320" s="17">
        <f t="shared" si="115"/>
        <v>0</v>
      </c>
      <c r="J320" s="17">
        <f t="shared" si="115"/>
        <v>7859284.7000000002</v>
      </c>
      <c r="K320" s="17">
        <f t="shared" si="115"/>
        <v>0</v>
      </c>
      <c r="L320" s="18"/>
      <c r="M320" s="18"/>
    </row>
    <row r="321" spans="1:13" ht="25.5" x14ac:dyDescent="0.25">
      <c r="A321" s="20" t="s">
        <v>25</v>
      </c>
      <c r="B321" s="10" t="s">
        <v>267</v>
      </c>
      <c r="C321" s="10" t="s">
        <v>74</v>
      </c>
      <c r="D321" s="16"/>
      <c r="E321" s="16"/>
      <c r="F321" s="17">
        <f>F322</f>
        <v>7859284.7000000002</v>
      </c>
      <c r="G321" s="17">
        <f t="shared" si="115"/>
        <v>0</v>
      </c>
      <c r="H321" s="17">
        <f t="shared" si="115"/>
        <v>0</v>
      </c>
      <c r="I321" s="17">
        <f t="shared" si="115"/>
        <v>0</v>
      </c>
      <c r="J321" s="17">
        <f t="shared" si="115"/>
        <v>7859284.7000000002</v>
      </c>
      <c r="K321" s="17">
        <f t="shared" si="115"/>
        <v>0</v>
      </c>
      <c r="L321" s="18"/>
      <c r="M321" s="18"/>
    </row>
    <row r="322" spans="1:13" x14ac:dyDescent="0.25">
      <c r="A322" s="20" t="s">
        <v>268</v>
      </c>
      <c r="B322" s="10" t="s">
        <v>267</v>
      </c>
      <c r="C322" s="10" t="s">
        <v>74</v>
      </c>
      <c r="D322" s="16" t="s">
        <v>34</v>
      </c>
      <c r="E322" s="16"/>
      <c r="F322" s="17">
        <f>F323</f>
        <v>7859284.7000000002</v>
      </c>
      <c r="G322" s="17">
        <f t="shared" si="115"/>
        <v>0</v>
      </c>
      <c r="H322" s="17">
        <f t="shared" si="115"/>
        <v>0</v>
      </c>
      <c r="I322" s="17">
        <f t="shared" si="115"/>
        <v>0</v>
      </c>
      <c r="J322" s="17">
        <f t="shared" si="115"/>
        <v>7859284.7000000002</v>
      </c>
      <c r="K322" s="17">
        <f t="shared" si="115"/>
        <v>0</v>
      </c>
      <c r="L322" s="18"/>
      <c r="M322" s="18"/>
    </row>
    <row r="323" spans="1:13" x14ac:dyDescent="0.25">
      <c r="A323" s="20" t="s">
        <v>269</v>
      </c>
      <c r="B323" s="10" t="s">
        <v>267</v>
      </c>
      <c r="C323" s="10" t="s">
        <v>74</v>
      </c>
      <c r="D323" s="16" t="s">
        <v>34</v>
      </c>
      <c r="E323" s="16" t="s">
        <v>78</v>
      </c>
      <c r="F323" s="17">
        <f>'[1]8. разд '!F508</f>
        <v>7859284.7000000002</v>
      </c>
      <c r="G323" s="17">
        <f>'[1]8. разд '!G508</f>
        <v>0</v>
      </c>
      <c r="H323" s="17">
        <f>'[1]8. разд '!H508</f>
        <v>0</v>
      </c>
      <c r="I323" s="17">
        <f>'[1]8. разд '!I508</f>
        <v>0</v>
      </c>
      <c r="J323" s="17">
        <f>'[1]8. разд '!J508</f>
        <v>7859284.7000000002</v>
      </c>
      <c r="K323" s="17">
        <f>'[1]8. разд '!K508</f>
        <v>0</v>
      </c>
      <c r="L323" s="18"/>
      <c r="M323" s="18"/>
    </row>
    <row r="324" spans="1:13" x14ac:dyDescent="0.25">
      <c r="A324" s="20" t="s">
        <v>270</v>
      </c>
      <c r="B324" s="10" t="s">
        <v>271</v>
      </c>
      <c r="C324" s="10"/>
      <c r="D324" s="16"/>
      <c r="E324" s="16"/>
      <c r="F324" s="17">
        <f>F325</f>
        <v>3822446.78</v>
      </c>
      <c r="G324" s="17">
        <f t="shared" ref="G324:K326" si="116">G325</f>
        <v>0</v>
      </c>
      <c r="H324" s="17">
        <f t="shared" si="116"/>
        <v>0</v>
      </c>
      <c r="I324" s="17">
        <f t="shared" si="116"/>
        <v>0</v>
      </c>
      <c r="J324" s="17">
        <f t="shared" si="116"/>
        <v>3822446.78</v>
      </c>
      <c r="K324" s="17">
        <f t="shared" si="116"/>
        <v>0</v>
      </c>
      <c r="L324" s="18"/>
      <c r="M324" s="18"/>
    </row>
    <row r="325" spans="1:13" ht="25.5" x14ac:dyDescent="0.25">
      <c r="A325" s="20" t="s">
        <v>25</v>
      </c>
      <c r="B325" s="10" t="s">
        <v>271</v>
      </c>
      <c r="C325" s="10" t="s">
        <v>74</v>
      </c>
      <c r="D325" s="16"/>
      <c r="E325" s="16"/>
      <c r="F325" s="17">
        <f>F326</f>
        <v>3822446.78</v>
      </c>
      <c r="G325" s="17">
        <f t="shared" si="116"/>
        <v>0</v>
      </c>
      <c r="H325" s="17">
        <f t="shared" si="116"/>
        <v>0</v>
      </c>
      <c r="I325" s="17">
        <f t="shared" si="116"/>
        <v>0</v>
      </c>
      <c r="J325" s="17">
        <f t="shared" si="116"/>
        <v>3822446.78</v>
      </c>
      <c r="K325" s="17">
        <f t="shared" si="116"/>
        <v>0</v>
      </c>
      <c r="L325" s="18"/>
      <c r="M325" s="18"/>
    </row>
    <row r="326" spans="1:13" x14ac:dyDescent="0.25">
      <c r="A326" s="20" t="s">
        <v>268</v>
      </c>
      <c r="B326" s="10" t="s">
        <v>271</v>
      </c>
      <c r="C326" s="10" t="s">
        <v>74</v>
      </c>
      <c r="D326" s="16" t="s">
        <v>34</v>
      </c>
      <c r="E326" s="16"/>
      <c r="F326" s="17">
        <f>F327</f>
        <v>3822446.78</v>
      </c>
      <c r="G326" s="17">
        <f t="shared" si="116"/>
        <v>0</v>
      </c>
      <c r="H326" s="17">
        <f t="shared" si="116"/>
        <v>0</v>
      </c>
      <c r="I326" s="17">
        <f t="shared" si="116"/>
        <v>0</v>
      </c>
      <c r="J326" s="17">
        <f t="shared" si="116"/>
        <v>3822446.78</v>
      </c>
      <c r="K326" s="17">
        <f t="shared" si="116"/>
        <v>0</v>
      </c>
      <c r="L326" s="18"/>
      <c r="M326" s="18"/>
    </row>
    <row r="327" spans="1:13" x14ac:dyDescent="0.25">
      <c r="A327" s="20" t="s">
        <v>269</v>
      </c>
      <c r="B327" s="10" t="s">
        <v>271</v>
      </c>
      <c r="C327" s="10" t="s">
        <v>74</v>
      </c>
      <c r="D327" s="16" t="s">
        <v>34</v>
      </c>
      <c r="E327" s="16" t="s">
        <v>78</v>
      </c>
      <c r="F327" s="17">
        <f>'[1]8. разд '!F510</f>
        <v>3822446.78</v>
      </c>
      <c r="G327" s="17">
        <f>'[1]8. разд '!G510</f>
        <v>0</v>
      </c>
      <c r="H327" s="17">
        <f>'[1]8. разд '!H510</f>
        <v>0</v>
      </c>
      <c r="I327" s="17">
        <f>'[1]8. разд '!I510</f>
        <v>0</v>
      </c>
      <c r="J327" s="17">
        <f>'[1]8. разд '!J510</f>
        <v>3822446.78</v>
      </c>
      <c r="K327" s="17">
        <f>'[1]8. разд '!K510</f>
        <v>0</v>
      </c>
      <c r="L327" s="18"/>
      <c r="M327" s="18"/>
    </row>
    <row r="328" spans="1:13" x14ac:dyDescent="0.25">
      <c r="A328" s="20" t="s">
        <v>272</v>
      </c>
      <c r="B328" s="10" t="s">
        <v>273</v>
      </c>
      <c r="C328" s="10"/>
      <c r="D328" s="16"/>
      <c r="E328" s="16"/>
      <c r="F328" s="17">
        <f>F329</f>
        <v>130028</v>
      </c>
      <c r="G328" s="17">
        <f t="shared" ref="G328:K330" si="117">G329</f>
        <v>0</v>
      </c>
      <c r="H328" s="17">
        <f t="shared" si="117"/>
        <v>0</v>
      </c>
      <c r="I328" s="17">
        <f t="shared" si="117"/>
        <v>0</v>
      </c>
      <c r="J328" s="17">
        <f t="shared" si="117"/>
        <v>130028</v>
      </c>
      <c r="K328" s="17">
        <f t="shared" si="117"/>
        <v>0</v>
      </c>
      <c r="L328" s="18"/>
      <c r="M328" s="18"/>
    </row>
    <row r="329" spans="1:13" ht="25.5" x14ac:dyDescent="0.25">
      <c r="A329" s="20" t="s">
        <v>25</v>
      </c>
      <c r="B329" s="10" t="s">
        <v>273</v>
      </c>
      <c r="C329" s="10" t="s">
        <v>74</v>
      </c>
      <c r="D329" s="16"/>
      <c r="E329" s="16"/>
      <c r="F329" s="17">
        <f>F330</f>
        <v>130028</v>
      </c>
      <c r="G329" s="17">
        <f t="shared" si="117"/>
        <v>0</v>
      </c>
      <c r="H329" s="17">
        <f t="shared" si="117"/>
        <v>0</v>
      </c>
      <c r="I329" s="17">
        <f t="shared" si="117"/>
        <v>0</v>
      </c>
      <c r="J329" s="17">
        <f t="shared" si="117"/>
        <v>130028</v>
      </c>
      <c r="K329" s="17">
        <f t="shared" si="117"/>
        <v>0</v>
      </c>
      <c r="L329" s="18"/>
      <c r="M329" s="18"/>
    </row>
    <row r="330" spans="1:13" x14ac:dyDescent="0.25">
      <c r="A330" s="20" t="s">
        <v>268</v>
      </c>
      <c r="B330" s="10" t="s">
        <v>273</v>
      </c>
      <c r="C330" s="10" t="s">
        <v>74</v>
      </c>
      <c r="D330" s="16" t="s">
        <v>34</v>
      </c>
      <c r="E330" s="16"/>
      <c r="F330" s="17">
        <f>F331</f>
        <v>130028</v>
      </c>
      <c r="G330" s="17">
        <f t="shared" si="117"/>
        <v>0</v>
      </c>
      <c r="H330" s="17">
        <f t="shared" si="117"/>
        <v>0</v>
      </c>
      <c r="I330" s="17">
        <f t="shared" si="117"/>
        <v>0</v>
      </c>
      <c r="J330" s="17">
        <f t="shared" si="117"/>
        <v>130028</v>
      </c>
      <c r="K330" s="17">
        <f t="shared" si="117"/>
        <v>0</v>
      </c>
      <c r="L330" s="18"/>
      <c r="M330" s="18"/>
    </row>
    <row r="331" spans="1:13" x14ac:dyDescent="0.25">
      <c r="A331" s="20" t="s">
        <v>269</v>
      </c>
      <c r="B331" s="10" t="s">
        <v>273</v>
      </c>
      <c r="C331" s="10" t="s">
        <v>74</v>
      </c>
      <c r="D331" s="16" t="s">
        <v>34</v>
      </c>
      <c r="E331" s="16" t="s">
        <v>78</v>
      </c>
      <c r="F331" s="17">
        <f>'[1]8. разд '!F512</f>
        <v>130028</v>
      </c>
      <c r="G331" s="17">
        <f>'[1]8. разд '!G512</f>
        <v>0</v>
      </c>
      <c r="H331" s="17">
        <f>'[1]8. разд '!H512</f>
        <v>0</v>
      </c>
      <c r="I331" s="17">
        <f>'[1]8. разд '!I512</f>
        <v>0</v>
      </c>
      <c r="J331" s="17">
        <f>'[1]8. разд '!J512</f>
        <v>130028</v>
      </c>
      <c r="K331" s="17">
        <f>'[1]8. разд '!K512</f>
        <v>0</v>
      </c>
      <c r="L331" s="18"/>
      <c r="M331" s="18"/>
    </row>
    <row r="332" spans="1:13" ht="25.5" x14ac:dyDescent="0.25">
      <c r="A332" s="20" t="s">
        <v>274</v>
      </c>
      <c r="B332" s="10" t="s">
        <v>275</v>
      </c>
      <c r="C332" s="10"/>
      <c r="D332" s="16"/>
      <c r="E332" s="16"/>
      <c r="F332" s="17">
        <f>F333</f>
        <v>2809604.37</v>
      </c>
      <c r="G332" s="17">
        <f t="shared" ref="G332:K335" si="118">G333</f>
        <v>0</v>
      </c>
      <c r="H332" s="17">
        <f t="shared" si="118"/>
        <v>0</v>
      </c>
      <c r="I332" s="17">
        <f t="shared" si="118"/>
        <v>0</v>
      </c>
      <c r="J332" s="17">
        <f t="shared" si="118"/>
        <v>2809604.37</v>
      </c>
      <c r="K332" s="17">
        <f t="shared" si="118"/>
        <v>0</v>
      </c>
      <c r="L332" s="18"/>
      <c r="M332" s="18"/>
    </row>
    <row r="333" spans="1:13" ht="25.5" x14ac:dyDescent="0.25">
      <c r="A333" s="26" t="s">
        <v>276</v>
      </c>
      <c r="B333" s="10" t="s">
        <v>277</v>
      </c>
      <c r="C333" s="10"/>
      <c r="D333" s="16"/>
      <c r="E333" s="16"/>
      <c r="F333" s="17">
        <f>F334</f>
        <v>2809604.37</v>
      </c>
      <c r="G333" s="17">
        <f t="shared" si="118"/>
        <v>0</v>
      </c>
      <c r="H333" s="17">
        <f t="shared" si="118"/>
        <v>0</v>
      </c>
      <c r="I333" s="17">
        <f t="shared" si="118"/>
        <v>0</v>
      </c>
      <c r="J333" s="17">
        <f t="shared" si="118"/>
        <v>2809604.37</v>
      </c>
      <c r="K333" s="17">
        <f t="shared" si="118"/>
        <v>0</v>
      </c>
      <c r="L333" s="18"/>
      <c r="M333" s="18"/>
    </row>
    <row r="334" spans="1:13" ht="25.5" x14ac:dyDescent="0.25">
      <c r="A334" s="20" t="s">
        <v>25</v>
      </c>
      <c r="B334" s="10" t="s">
        <v>277</v>
      </c>
      <c r="C334" s="10" t="s">
        <v>74</v>
      </c>
      <c r="D334" s="16"/>
      <c r="E334" s="16"/>
      <c r="F334" s="17">
        <f>F335</f>
        <v>2809604.37</v>
      </c>
      <c r="G334" s="17">
        <f t="shared" si="118"/>
        <v>0</v>
      </c>
      <c r="H334" s="17">
        <f t="shared" si="118"/>
        <v>0</v>
      </c>
      <c r="I334" s="17">
        <f t="shared" si="118"/>
        <v>0</v>
      </c>
      <c r="J334" s="17">
        <f t="shared" si="118"/>
        <v>2809604.37</v>
      </c>
      <c r="K334" s="17">
        <f t="shared" si="118"/>
        <v>0</v>
      </c>
      <c r="L334" s="18"/>
      <c r="M334" s="18"/>
    </row>
    <row r="335" spans="1:13" x14ac:dyDescent="0.25">
      <c r="A335" s="20" t="s">
        <v>268</v>
      </c>
      <c r="B335" s="10" t="s">
        <v>277</v>
      </c>
      <c r="C335" s="10" t="s">
        <v>74</v>
      </c>
      <c r="D335" s="16" t="s">
        <v>34</v>
      </c>
      <c r="E335" s="16"/>
      <c r="F335" s="17">
        <f>F336</f>
        <v>2809604.37</v>
      </c>
      <c r="G335" s="17">
        <f t="shared" si="118"/>
        <v>0</v>
      </c>
      <c r="H335" s="17">
        <f t="shared" si="118"/>
        <v>0</v>
      </c>
      <c r="I335" s="17">
        <f t="shared" si="118"/>
        <v>0</v>
      </c>
      <c r="J335" s="17">
        <f t="shared" si="118"/>
        <v>2809604.37</v>
      </c>
      <c r="K335" s="17">
        <f t="shared" si="118"/>
        <v>0</v>
      </c>
      <c r="L335" s="18"/>
      <c r="M335" s="18"/>
    </row>
    <row r="336" spans="1:13" x14ac:dyDescent="0.25">
      <c r="A336" s="20" t="s">
        <v>269</v>
      </c>
      <c r="B336" s="10" t="s">
        <v>277</v>
      </c>
      <c r="C336" s="10" t="s">
        <v>74</v>
      </c>
      <c r="D336" s="16" t="s">
        <v>34</v>
      </c>
      <c r="E336" s="16" t="s">
        <v>78</v>
      </c>
      <c r="F336" s="17">
        <f>'[1]8. разд '!F515</f>
        <v>2809604.37</v>
      </c>
      <c r="G336" s="17">
        <f>'[1]8. разд '!G515</f>
        <v>0</v>
      </c>
      <c r="H336" s="17">
        <f>'[1]8. разд '!H515</f>
        <v>0</v>
      </c>
      <c r="I336" s="17">
        <f>'[1]8. разд '!I515</f>
        <v>0</v>
      </c>
      <c r="J336" s="17">
        <f>'[1]8. разд '!J515</f>
        <v>2809604.37</v>
      </c>
      <c r="K336" s="17">
        <f>'[1]8. разд '!K515</f>
        <v>0</v>
      </c>
      <c r="L336" s="18"/>
      <c r="M336" s="18"/>
    </row>
    <row r="337" spans="1:13" ht="38.25" x14ac:dyDescent="0.25">
      <c r="A337" s="20" t="s">
        <v>278</v>
      </c>
      <c r="B337" s="10" t="s">
        <v>279</v>
      </c>
      <c r="C337" s="10"/>
      <c r="D337" s="16"/>
      <c r="E337" s="16"/>
      <c r="F337" s="17">
        <f t="shared" ref="F337:K337" si="119">F338+F347</f>
        <v>5222500</v>
      </c>
      <c r="G337" s="17">
        <f t="shared" si="119"/>
        <v>0</v>
      </c>
      <c r="H337" s="17">
        <f t="shared" si="119"/>
        <v>0</v>
      </c>
      <c r="I337" s="17">
        <f t="shared" si="119"/>
        <v>0</v>
      </c>
      <c r="J337" s="17">
        <f t="shared" si="119"/>
        <v>5222500</v>
      </c>
      <c r="K337" s="17">
        <f t="shared" si="119"/>
        <v>0</v>
      </c>
      <c r="L337" s="18"/>
      <c r="M337" s="18"/>
    </row>
    <row r="338" spans="1:13" ht="63.75" x14ac:dyDescent="0.25">
      <c r="A338" s="20" t="s">
        <v>280</v>
      </c>
      <c r="B338" s="10" t="s">
        <v>281</v>
      </c>
      <c r="C338" s="10"/>
      <c r="D338" s="16"/>
      <c r="E338" s="16"/>
      <c r="F338" s="17">
        <f>F343+F339</f>
        <v>222500</v>
      </c>
      <c r="G338" s="17">
        <f t="shared" ref="G338:K338" si="120">G343+G339</f>
        <v>0</v>
      </c>
      <c r="H338" s="17">
        <f t="shared" si="120"/>
        <v>0</v>
      </c>
      <c r="I338" s="17">
        <f t="shared" si="120"/>
        <v>0</v>
      </c>
      <c r="J338" s="17">
        <f t="shared" si="120"/>
        <v>222500</v>
      </c>
      <c r="K338" s="17">
        <f t="shared" si="120"/>
        <v>0</v>
      </c>
      <c r="L338" s="18"/>
      <c r="M338" s="18"/>
    </row>
    <row r="339" spans="1:13" ht="38.25" x14ac:dyDescent="0.25">
      <c r="A339" s="26" t="s">
        <v>282</v>
      </c>
      <c r="B339" s="10" t="s">
        <v>283</v>
      </c>
      <c r="C339" s="10"/>
      <c r="D339" s="16"/>
      <c r="E339" s="16"/>
      <c r="F339" s="17">
        <f>F340</f>
        <v>22500</v>
      </c>
      <c r="G339" s="17">
        <f t="shared" ref="G339:K341" si="121">G340</f>
        <v>0</v>
      </c>
      <c r="H339" s="17">
        <f t="shared" si="121"/>
        <v>0</v>
      </c>
      <c r="I339" s="17">
        <f t="shared" si="121"/>
        <v>0</v>
      </c>
      <c r="J339" s="17">
        <f t="shared" si="121"/>
        <v>22500</v>
      </c>
      <c r="K339" s="17">
        <f t="shared" si="121"/>
        <v>0</v>
      </c>
      <c r="L339" s="18"/>
      <c r="M339" s="18"/>
    </row>
    <row r="340" spans="1:13" ht="25.5" x14ac:dyDescent="0.25">
      <c r="A340" s="26" t="s">
        <v>25</v>
      </c>
      <c r="B340" s="10" t="s">
        <v>283</v>
      </c>
      <c r="C340" s="10" t="s">
        <v>74</v>
      </c>
      <c r="D340" s="16"/>
      <c r="E340" s="16"/>
      <c r="F340" s="17">
        <f>F341</f>
        <v>22500</v>
      </c>
      <c r="G340" s="17">
        <f t="shared" si="121"/>
        <v>0</v>
      </c>
      <c r="H340" s="17">
        <f t="shared" si="121"/>
        <v>0</v>
      </c>
      <c r="I340" s="17">
        <f t="shared" si="121"/>
        <v>0</v>
      </c>
      <c r="J340" s="17">
        <f t="shared" si="121"/>
        <v>22500</v>
      </c>
      <c r="K340" s="17">
        <f t="shared" si="121"/>
        <v>0</v>
      </c>
      <c r="L340" s="18"/>
      <c r="M340" s="18"/>
    </row>
    <row r="341" spans="1:13" x14ac:dyDescent="0.25">
      <c r="A341" s="21" t="s">
        <v>268</v>
      </c>
      <c r="B341" s="10" t="s">
        <v>283</v>
      </c>
      <c r="C341" s="10" t="s">
        <v>74</v>
      </c>
      <c r="D341" s="16" t="s">
        <v>34</v>
      </c>
      <c r="E341" s="16"/>
      <c r="F341" s="17">
        <f>F342</f>
        <v>22500</v>
      </c>
      <c r="G341" s="17">
        <f t="shared" si="121"/>
        <v>0</v>
      </c>
      <c r="H341" s="17">
        <f t="shared" si="121"/>
        <v>0</v>
      </c>
      <c r="I341" s="17">
        <f t="shared" si="121"/>
        <v>0</v>
      </c>
      <c r="J341" s="17">
        <f t="shared" si="121"/>
        <v>22500</v>
      </c>
      <c r="K341" s="17">
        <f t="shared" si="121"/>
        <v>0</v>
      </c>
      <c r="L341" s="18"/>
      <c r="M341" s="18"/>
    </row>
    <row r="342" spans="1:13" x14ac:dyDescent="0.25">
      <c r="A342" s="21" t="s">
        <v>284</v>
      </c>
      <c r="B342" s="10" t="s">
        <v>283</v>
      </c>
      <c r="C342" s="10" t="s">
        <v>74</v>
      </c>
      <c r="D342" s="16" t="s">
        <v>34</v>
      </c>
      <c r="E342" s="16" t="s">
        <v>285</v>
      </c>
      <c r="F342" s="17">
        <f>'[1]8. разд '!F474</f>
        <v>22500</v>
      </c>
      <c r="G342" s="17">
        <f>'[1]8. разд '!G474</f>
        <v>0</v>
      </c>
      <c r="H342" s="17">
        <f>'[1]8. разд '!H474</f>
        <v>0</v>
      </c>
      <c r="I342" s="17">
        <f>'[1]8. разд '!I474</f>
        <v>0</v>
      </c>
      <c r="J342" s="17">
        <f>'[1]8. разд '!J474</f>
        <v>22500</v>
      </c>
      <c r="K342" s="17">
        <f>'[1]8. разд '!K474</f>
        <v>0</v>
      </c>
      <c r="L342" s="18"/>
      <c r="M342" s="18"/>
    </row>
    <row r="343" spans="1:13" ht="38.25" x14ac:dyDescent="0.25">
      <c r="A343" s="21" t="s">
        <v>286</v>
      </c>
      <c r="C343" s="10"/>
      <c r="D343" s="16"/>
      <c r="E343" s="16"/>
      <c r="F343" s="17">
        <f>F344</f>
        <v>200000</v>
      </c>
      <c r="G343" s="17">
        <f t="shared" ref="G343:K345" si="122">G344</f>
        <v>0</v>
      </c>
      <c r="H343" s="17">
        <f t="shared" si="122"/>
        <v>0</v>
      </c>
      <c r="I343" s="17">
        <f t="shared" si="122"/>
        <v>0</v>
      </c>
      <c r="J343" s="17">
        <f t="shared" si="122"/>
        <v>200000</v>
      </c>
      <c r="K343" s="17">
        <f t="shared" si="122"/>
        <v>0</v>
      </c>
      <c r="L343" s="18"/>
      <c r="M343" s="18"/>
    </row>
    <row r="344" spans="1:13" x14ac:dyDescent="0.25">
      <c r="A344" s="21" t="s">
        <v>61</v>
      </c>
      <c r="B344" s="10" t="s">
        <v>287</v>
      </c>
      <c r="C344" s="10" t="s">
        <v>288</v>
      </c>
      <c r="D344" s="16"/>
      <c r="E344" s="16"/>
      <c r="F344" s="17">
        <f>F345</f>
        <v>200000</v>
      </c>
      <c r="G344" s="17">
        <f t="shared" si="122"/>
        <v>0</v>
      </c>
      <c r="H344" s="17">
        <f t="shared" si="122"/>
        <v>0</v>
      </c>
      <c r="I344" s="17">
        <f t="shared" si="122"/>
        <v>0</v>
      </c>
      <c r="J344" s="17">
        <f t="shared" si="122"/>
        <v>200000</v>
      </c>
      <c r="K344" s="17">
        <f t="shared" si="122"/>
        <v>0</v>
      </c>
      <c r="L344" s="18"/>
      <c r="M344" s="18"/>
    </row>
    <row r="345" spans="1:13" x14ac:dyDescent="0.25">
      <c r="A345" s="21" t="s">
        <v>268</v>
      </c>
      <c r="B345" s="10" t="s">
        <v>287</v>
      </c>
      <c r="C345" s="10" t="s">
        <v>288</v>
      </c>
      <c r="D345" s="16" t="s">
        <v>34</v>
      </c>
      <c r="E345" s="16"/>
      <c r="F345" s="17">
        <f>F346</f>
        <v>200000</v>
      </c>
      <c r="G345" s="17">
        <f t="shared" si="122"/>
        <v>0</v>
      </c>
      <c r="H345" s="17">
        <f t="shared" si="122"/>
        <v>0</v>
      </c>
      <c r="I345" s="17">
        <f t="shared" si="122"/>
        <v>0</v>
      </c>
      <c r="J345" s="17">
        <f t="shared" si="122"/>
        <v>200000</v>
      </c>
      <c r="K345" s="17">
        <f t="shared" si="122"/>
        <v>0</v>
      </c>
      <c r="L345" s="18"/>
      <c r="M345" s="18"/>
    </row>
    <row r="346" spans="1:13" x14ac:dyDescent="0.25">
      <c r="A346" s="21" t="s">
        <v>284</v>
      </c>
      <c r="B346" s="10" t="s">
        <v>287</v>
      </c>
      <c r="C346" s="10" t="s">
        <v>288</v>
      </c>
      <c r="D346" s="16" t="s">
        <v>34</v>
      </c>
      <c r="E346" s="16" t="s">
        <v>285</v>
      </c>
      <c r="F346" s="17">
        <f>'[1]8. разд '!F476</f>
        <v>200000</v>
      </c>
      <c r="G346" s="17">
        <f>'[1]8. разд '!G476</f>
        <v>0</v>
      </c>
      <c r="H346" s="17">
        <f>'[1]8. разд '!H476</f>
        <v>0</v>
      </c>
      <c r="I346" s="17">
        <f>'[1]8. разд '!I476</f>
        <v>0</v>
      </c>
      <c r="J346" s="17">
        <f>'[1]8. разд '!J476</f>
        <v>200000</v>
      </c>
      <c r="K346" s="17">
        <f>'[1]8. разд '!K476</f>
        <v>0</v>
      </c>
      <c r="L346" s="18"/>
      <c r="M346" s="18"/>
    </row>
    <row r="347" spans="1:13" ht="51" x14ac:dyDescent="0.25">
      <c r="A347" s="21" t="s">
        <v>289</v>
      </c>
      <c r="B347" s="10" t="s">
        <v>290</v>
      </c>
      <c r="C347" s="10"/>
      <c r="D347" s="16"/>
      <c r="E347" s="16"/>
      <c r="F347" s="17">
        <f>F348</f>
        <v>5000000</v>
      </c>
      <c r="G347" s="17">
        <f t="shared" ref="G347:K350" si="123">G348</f>
        <v>0</v>
      </c>
      <c r="H347" s="17">
        <f t="shared" si="123"/>
        <v>0</v>
      </c>
      <c r="I347" s="17">
        <f t="shared" si="123"/>
        <v>0</v>
      </c>
      <c r="J347" s="17">
        <f t="shared" si="123"/>
        <v>5000000</v>
      </c>
      <c r="K347" s="17">
        <f t="shared" si="123"/>
        <v>0</v>
      </c>
      <c r="L347" s="18"/>
      <c r="M347" s="18"/>
    </row>
    <row r="348" spans="1:13" ht="25.5" x14ac:dyDescent="0.25">
      <c r="A348" s="26" t="s">
        <v>291</v>
      </c>
      <c r="B348" s="10" t="s">
        <v>292</v>
      </c>
      <c r="C348" s="10"/>
      <c r="D348" s="16"/>
      <c r="E348" s="16"/>
      <c r="F348" s="17">
        <f>F349</f>
        <v>5000000</v>
      </c>
      <c r="G348" s="17">
        <f t="shared" si="123"/>
        <v>0</v>
      </c>
      <c r="H348" s="17">
        <f t="shared" si="123"/>
        <v>0</v>
      </c>
      <c r="I348" s="17">
        <f t="shared" si="123"/>
        <v>0</v>
      </c>
      <c r="J348" s="17">
        <f t="shared" si="123"/>
        <v>5000000</v>
      </c>
      <c r="K348" s="17">
        <f t="shared" si="123"/>
        <v>0</v>
      </c>
      <c r="L348" s="18"/>
      <c r="M348" s="18"/>
    </row>
    <row r="349" spans="1:13" ht="25.5" x14ac:dyDescent="0.25">
      <c r="A349" s="20" t="s">
        <v>25</v>
      </c>
      <c r="B349" s="10" t="s">
        <v>292</v>
      </c>
      <c r="C349" s="10" t="s">
        <v>74</v>
      </c>
      <c r="D349" s="16"/>
      <c r="E349" s="16"/>
      <c r="F349" s="17">
        <f>F350</f>
        <v>5000000</v>
      </c>
      <c r="G349" s="17">
        <f t="shared" si="123"/>
        <v>0</v>
      </c>
      <c r="H349" s="17">
        <f t="shared" si="123"/>
        <v>0</v>
      </c>
      <c r="I349" s="17">
        <f t="shared" si="123"/>
        <v>0</v>
      </c>
      <c r="J349" s="17">
        <f t="shared" si="123"/>
        <v>5000000</v>
      </c>
      <c r="K349" s="17">
        <f t="shared" si="123"/>
        <v>0</v>
      </c>
      <c r="L349" s="18"/>
      <c r="M349" s="18"/>
    </row>
    <row r="350" spans="1:13" x14ac:dyDescent="0.25">
      <c r="A350" s="21" t="s">
        <v>268</v>
      </c>
      <c r="B350" s="10" t="s">
        <v>292</v>
      </c>
      <c r="C350" s="10" t="s">
        <v>74</v>
      </c>
      <c r="D350" s="16" t="s">
        <v>34</v>
      </c>
      <c r="E350" s="16"/>
      <c r="F350" s="17">
        <f>F351</f>
        <v>5000000</v>
      </c>
      <c r="G350" s="17">
        <f t="shared" si="123"/>
        <v>0</v>
      </c>
      <c r="H350" s="17">
        <f t="shared" si="123"/>
        <v>0</v>
      </c>
      <c r="I350" s="17">
        <f t="shared" si="123"/>
        <v>0</v>
      </c>
      <c r="J350" s="17">
        <f t="shared" si="123"/>
        <v>5000000</v>
      </c>
      <c r="K350" s="17">
        <f t="shared" si="123"/>
        <v>0</v>
      </c>
      <c r="L350" s="18"/>
      <c r="M350" s="18"/>
    </row>
    <row r="351" spans="1:13" x14ac:dyDescent="0.25">
      <c r="A351" s="21" t="s">
        <v>284</v>
      </c>
      <c r="B351" s="10" t="s">
        <v>292</v>
      </c>
      <c r="C351" s="10" t="s">
        <v>74</v>
      </c>
      <c r="D351" s="16" t="s">
        <v>34</v>
      </c>
      <c r="E351" s="16" t="s">
        <v>285</v>
      </c>
      <c r="F351" s="17">
        <f>'[1]8. разд '!F481</f>
        <v>5000000</v>
      </c>
      <c r="G351" s="17">
        <f>'[1]8. разд '!G481</f>
        <v>0</v>
      </c>
      <c r="H351" s="17">
        <f>'[1]8. разд '!H481</f>
        <v>0</v>
      </c>
      <c r="I351" s="17">
        <f>'[1]8. разд '!I481</f>
        <v>0</v>
      </c>
      <c r="J351" s="17">
        <f>'[1]8. разд '!J481</f>
        <v>5000000</v>
      </c>
      <c r="K351" s="17">
        <f>'[1]8. разд '!K481</f>
        <v>0</v>
      </c>
      <c r="L351" s="18"/>
      <c r="M351" s="18"/>
    </row>
    <row r="352" spans="1:13" ht="38.25" x14ac:dyDescent="0.25">
      <c r="A352" s="20" t="s">
        <v>293</v>
      </c>
      <c r="B352" s="10" t="s">
        <v>294</v>
      </c>
      <c r="C352" s="10"/>
      <c r="D352" s="16"/>
      <c r="E352" s="16"/>
      <c r="F352" s="17">
        <f>F353+F358+F363</f>
        <v>14707179.51</v>
      </c>
      <c r="G352" s="17">
        <f t="shared" ref="G352:K352" si="124">G353+G358+G363</f>
        <v>0</v>
      </c>
      <c r="H352" s="17">
        <f t="shared" si="124"/>
        <v>20000000</v>
      </c>
      <c r="I352" s="17">
        <f t="shared" si="124"/>
        <v>0</v>
      </c>
      <c r="J352" s="17">
        <f t="shared" si="124"/>
        <v>34707179.509999998</v>
      </c>
      <c r="K352" s="17">
        <f t="shared" si="124"/>
        <v>0</v>
      </c>
      <c r="L352" s="18"/>
      <c r="M352" s="18"/>
    </row>
    <row r="353" spans="1:13" ht="38.25" x14ac:dyDescent="0.25">
      <c r="A353" s="20" t="s">
        <v>295</v>
      </c>
      <c r="B353" s="10" t="s">
        <v>296</v>
      </c>
      <c r="C353" s="10"/>
      <c r="D353" s="16"/>
      <c r="E353" s="16"/>
      <c r="F353" s="17">
        <f>F354</f>
        <v>3190285.74</v>
      </c>
      <c r="G353" s="17">
        <f t="shared" ref="G353:K356" si="125">G354</f>
        <v>0</v>
      </c>
      <c r="H353" s="17">
        <f t="shared" si="125"/>
        <v>0</v>
      </c>
      <c r="I353" s="17">
        <f t="shared" si="125"/>
        <v>0</v>
      </c>
      <c r="J353" s="17">
        <f t="shared" si="125"/>
        <v>3190285.74</v>
      </c>
      <c r="K353" s="17">
        <f t="shared" si="125"/>
        <v>0</v>
      </c>
      <c r="L353" s="18"/>
      <c r="M353" s="18"/>
    </row>
    <row r="354" spans="1:13" ht="25.5" x14ac:dyDescent="0.25">
      <c r="A354" s="26" t="s">
        <v>297</v>
      </c>
      <c r="B354" s="10" t="s">
        <v>298</v>
      </c>
      <c r="C354" s="10"/>
      <c r="D354" s="16"/>
      <c r="E354" s="16"/>
      <c r="F354" s="17">
        <f>F355</f>
        <v>3190285.74</v>
      </c>
      <c r="G354" s="17">
        <f t="shared" si="125"/>
        <v>0</v>
      </c>
      <c r="H354" s="17">
        <f t="shared" si="125"/>
        <v>0</v>
      </c>
      <c r="I354" s="17">
        <f t="shared" si="125"/>
        <v>0</v>
      </c>
      <c r="J354" s="17">
        <f t="shared" si="125"/>
        <v>3190285.74</v>
      </c>
      <c r="K354" s="17">
        <f t="shared" si="125"/>
        <v>0</v>
      </c>
      <c r="L354" s="18"/>
      <c r="M354" s="18"/>
    </row>
    <row r="355" spans="1:13" ht="25.5" x14ac:dyDescent="0.25">
      <c r="A355" s="20" t="s">
        <v>25</v>
      </c>
      <c r="B355" s="10" t="s">
        <v>298</v>
      </c>
      <c r="C355" s="10" t="s">
        <v>74</v>
      </c>
      <c r="D355" s="16"/>
      <c r="E355" s="16"/>
      <c r="F355" s="17">
        <f>F356</f>
        <v>3190285.74</v>
      </c>
      <c r="G355" s="17">
        <f t="shared" si="125"/>
        <v>0</v>
      </c>
      <c r="H355" s="17">
        <f t="shared" si="125"/>
        <v>0</v>
      </c>
      <c r="I355" s="17">
        <f t="shared" si="125"/>
        <v>0</v>
      </c>
      <c r="J355" s="17">
        <f t="shared" si="125"/>
        <v>3190285.74</v>
      </c>
      <c r="K355" s="17">
        <f t="shared" si="125"/>
        <v>0</v>
      </c>
      <c r="L355" s="18"/>
      <c r="M355" s="18"/>
    </row>
    <row r="356" spans="1:13" x14ac:dyDescent="0.25">
      <c r="A356" s="21" t="s">
        <v>268</v>
      </c>
      <c r="B356" s="10" t="s">
        <v>298</v>
      </c>
      <c r="C356" s="10" t="s">
        <v>74</v>
      </c>
      <c r="D356" s="16" t="s">
        <v>34</v>
      </c>
      <c r="E356" s="16"/>
      <c r="F356" s="17">
        <f>F357</f>
        <v>3190285.74</v>
      </c>
      <c r="G356" s="17">
        <f t="shared" si="125"/>
        <v>0</v>
      </c>
      <c r="H356" s="17">
        <f t="shared" si="125"/>
        <v>0</v>
      </c>
      <c r="I356" s="17">
        <f t="shared" si="125"/>
        <v>0</v>
      </c>
      <c r="J356" s="17">
        <f t="shared" si="125"/>
        <v>3190285.74</v>
      </c>
      <c r="K356" s="17">
        <f t="shared" si="125"/>
        <v>0</v>
      </c>
      <c r="L356" s="18"/>
      <c r="M356" s="18"/>
    </row>
    <row r="357" spans="1:13" x14ac:dyDescent="0.25">
      <c r="A357" s="21" t="s">
        <v>284</v>
      </c>
      <c r="B357" s="10" t="s">
        <v>298</v>
      </c>
      <c r="C357" s="10" t="s">
        <v>74</v>
      </c>
      <c r="D357" s="16" t="s">
        <v>34</v>
      </c>
      <c r="E357" s="16" t="s">
        <v>285</v>
      </c>
      <c r="F357" s="17">
        <f>'[1]8. разд '!F485</f>
        <v>3190285.74</v>
      </c>
      <c r="G357" s="17">
        <f>'[1]8. разд '!G485</f>
        <v>0</v>
      </c>
      <c r="H357" s="17">
        <f>'[1]8. разд '!H485</f>
        <v>0</v>
      </c>
      <c r="I357" s="17">
        <f>'[1]8. разд '!I485</f>
        <v>0</v>
      </c>
      <c r="J357" s="17">
        <f>'[1]8. разд '!J485</f>
        <v>3190285.74</v>
      </c>
      <c r="K357" s="17">
        <f>'[1]8. разд '!K485</f>
        <v>0</v>
      </c>
      <c r="L357" s="18"/>
      <c r="M357" s="18"/>
    </row>
    <row r="358" spans="1:13" ht="63.75" x14ac:dyDescent="0.25">
      <c r="A358" s="26" t="s">
        <v>299</v>
      </c>
      <c r="B358" s="10" t="s">
        <v>300</v>
      </c>
      <c r="C358" s="10"/>
      <c r="D358" s="16"/>
      <c r="E358" s="16"/>
      <c r="F358" s="17">
        <f>F359</f>
        <v>125600</v>
      </c>
      <c r="G358" s="17">
        <f t="shared" ref="G358:K366" si="126">G359</f>
        <v>0</v>
      </c>
      <c r="H358" s="17">
        <f t="shared" si="126"/>
        <v>0</v>
      </c>
      <c r="I358" s="17">
        <f t="shared" si="126"/>
        <v>0</v>
      </c>
      <c r="J358" s="17">
        <f t="shared" si="126"/>
        <v>125600</v>
      </c>
      <c r="K358" s="17">
        <f t="shared" si="126"/>
        <v>0</v>
      </c>
      <c r="L358" s="18"/>
      <c r="M358" s="18"/>
    </row>
    <row r="359" spans="1:13" ht="38.25" x14ac:dyDescent="0.25">
      <c r="A359" s="26" t="s">
        <v>301</v>
      </c>
      <c r="B359" s="10" t="s">
        <v>302</v>
      </c>
      <c r="C359" s="10"/>
      <c r="D359" s="16"/>
      <c r="E359" s="16"/>
      <c r="F359" s="17">
        <f>F360</f>
        <v>125600</v>
      </c>
      <c r="G359" s="17">
        <f t="shared" si="126"/>
        <v>0</v>
      </c>
      <c r="H359" s="17">
        <f t="shared" si="126"/>
        <v>0</v>
      </c>
      <c r="I359" s="17">
        <f t="shared" si="126"/>
        <v>0</v>
      </c>
      <c r="J359" s="17">
        <f t="shared" si="126"/>
        <v>125600</v>
      </c>
      <c r="K359" s="17">
        <f t="shared" si="126"/>
        <v>0</v>
      </c>
      <c r="L359" s="18"/>
      <c r="M359" s="18"/>
    </row>
    <row r="360" spans="1:13" ht="25.5" x14ac:dyDescent="0.25">
      <c r="A360" s="20" t="s">
        <v>25</v>
      </c>
      <c r="B360" s="10" t="s">
        <v>302</v>
      </c>
      <c r="C360" s="10" t="s">
        <v>74</v>
      </c>
      <c r="D360" s="16"/>
      <c r="E360" s="16"/>
      <c r="F360" s="17">
        <f>F361</f>
        <v>125600</v>
      </c>
      <c r="G360" s="17">
        <f t="shared" si="126"/>
        <v>0</v>
      </c>
      <c r="H360" s="17">
        <f t="shared" si="126"/>
        <v>0</v>
      </c>
      <c r="I360" s="17">
        <f t="shared" si="126"/>
        <v>0</v>
      </c>
      <c r="J360" s="17">
        <f t="shared" si="126"/>
        <v>125600</v>
      </c>
      <c r="K360" s="17">
        <f t="shared" si="126"/>
        <v>0</v>
      </c>
      <c r="L360" s="18"/>
      <c r="M360" s="18"/>
    </row>
    <row r="361" spans="1:13" x14ac:dyDescent="0.25">
      <c r="A361" s="21" t="s">
        <v>268</v>
      </c>
      <c r="B361" s="10" t="s">
        <v>302</v>
      </c>
      <c r="C361" s="10" t="s">
        <v>74</v>
      </c>
      <c r="D361" s="16" t="s">
        <v>34</v>
      </c>
      <c r="E361" s="16"/>
      <c r="F361" s="17">
        <f>F362</f>
        <v>125600</v>
      </c>
      <c r="G361" s="17">
        <f t="shared" si="126"/>
        <v>0</v>
      </c>
      <c r="H361" s="17">
        <f t="shared" si="126"/>
        <v>0</v>
      </c>
      <c r="I361" s="17">
        <f t="shared" si="126"/>
        <v>0</v>
      </c>
      <c r="J361" s="17">
        <f t="shared" si="126"/>
        <v>125600</v>
      </c>
      <c r="K361" s="17">
        <f t="shared" si="126"/>
        <v>0</v>
      </c>
      <c r="L361" s="18"/>
      <c r="M361" s="18"/>
    </row>
    <row r="362" spans="1:13" x14ac:dyDescent="0.25">
      <c r="A362" s="21" t="s">
        <v>284</v>
      </c>
      <c r="B362" s="10" t="s">
        <v>302</v>
      </c>
      <c r="C362" s="10" t="s">
        <v>74</v>
      </c>
      <c r="D362" s="16" t="s">
        <v>34</v>
      </c>
      <c r="E362" s="16" t="s">
        <v>285</v>
      </c>
      <c r="F362" s="17">
        <f>'[1]8. разд '!F488</f>
        <v>125600</v>
      </c>
      <c r="G362" s="17">
        <f>'[1]8. разд '!G488</f>
        <v>0</v>
      </c>
      <c r="H362" s="17">
        <f>'[1]8. разд '!H488</f>
        <v>0</v>
      </c>
      <c r="I362" s="17">
        <f>'[1]8. разд '!I488</f>
        <v>0</v>
      </c>
      <c r="J362" s="17">
        <f>'[1]8. разд '!J488</f>
        <v>125600</v>
      </c>
      <c r="K362" s="17">
        <f>'[1]8. разд '!K488</f>
        <v>0</v>
      </c>
      <c r="L362" s="18"/>
      <c r="M362" s="18"/>
    </row>
    <row r="363" spans="1:13" s="34" customFormat="1" ht="51" x14ac:dyDescent="0.25">
      <c r="A363" s="26" t="s">
        <v>303</v>
      </c>
      <c r="B363" s="33" t="s">
        <v>304</v>
      </c>
      <c r="C363" s="10"/>
      <c r="D363" s="16"/>
      <c r="E363" s="16"/>
      <c r="F363" s="17">
        <f>F364</f>
        <v>11391293.77</v>
      </c>
      <c r="G363" s="17">
        <f t="shared" si="126"/>
        <v>0</v>
      </c>
      <c r="H363" s="17">
        <f t="shared" si="126"/>
        <v>20000000</v>
      </c>
      <c r="I363" s="17">
        <f t="shared" si="126"/>
        <v>0</v>
      </c>
      <c r="J363" s="17">
        <f t="shared" si="126"/>
        <v>31391293.77</v>
      </c>
      <c r="K363" s="17">
        <f t="shared" si="126"/>
        <v>0</v>
      </c>
      <c r="L363" s="18"/>
      <c r="M363" s="18"/>
    </row>
    <row r="364" spans="1:13" s="34" customFormat="1" ht="38.25" x14ac:dyDescent="0.25">
      <c r="A364" s="26" t="s">
        <v>305</v>
      </c>
      <c r="B364" s="33" t="s">
        <v>306</v>
      </c>
      <c r="C364" s="10"/>
      <c r="D364" s="16"/>
      <c r="E364" s="16"/>
      <c r="F364" s="17">
        <f>F365</f>
        <v>11391293.77</v>
      </c>
      <c r="G364" s="17">
        <f t="shared" si="126"/>
        <v>0</v>
      </c>
      <c r="H364" s="17">
        <f t="shared" si="126"/>
        <v>20000000</v>
      </c>
      <c r="I364" s="17">
        <f t="shared" si="126"/>
        <v>0</v>
      </c>
      <c r="J364" s="17">
        <f t="shared" si="126"/>
        <v>31391293.77</v>
      </c>
      <c r="K364" s="17">
        <f t="shared" si="126"/>
        <v>0</v>
      </c>
      <c r="L364" s="18"/>
      <c r="M364" s="18"/>
    </row>
    <row r="365" spans="1:13" s="34" customFormat="1" ht="25.5" x14ac:dyDescent="0.25">
      <c r="A365" s="26" t="s">
        <v>244</v>
      </c>
      <c r="B365" s="33" t="s">
        <v>306</v>
      </c>
      <c r="C365" s="10" t="s">
        <v>245</v>
      </c>
      <c r="D365" s="16"/>
      <c r="E365" s="16"/>
      <c r="F365" s="17">
        <f>F366</f>
        <v>11391293.77</v>
      </c>
      <c r="G365" s="17">
        <f t="shared" si="126"/>
        <v>0</v>
      </c>
      <c r="H365" s="17">
        <f t="shared" si="126"/>
        <v>20000000</v>
      </c>
      <c r="I365" s="17">
        <f t="shared" si="126"/>
        <v>0</v>
      </c>
      <c r="J365" s="17">
        <f t="shared" si="126"/>
        <v>31391293.77</v>
      </c>
      <c r="K365" s="17">
        <f t="shared" si="126"/>
        <v>0</v>
      </c>
      <c r="L365" s="18"/>
      <c r="M365" s="18"/>
    </row>
    <row r="366" spans="1:13" s="34" customFormat="1" x14ac:dyDescent="0.25">
      <c r="A366" s="21" t="s">
        <v>268</v>
      </c>
      <c r="B366" s="33" t="s">
        <v>306</v>
      </c>
      <c r="C366" s="10" t="s">
        <v>245</v>
      </c>
      <c r="D366" s="16" t="s">
        <v>34</v>
      </c>
      <c r="E366" s="16"/>
      <c r="F366" s="17">
        <f>F367</f>
        <v>11391293.77</v>
      </c>
      <c r="G366" s="17">
        <f t="shared" si="126"/>
        <v>0</v>
      </c>
      <c r="H366" s="17">
        <f t="shared" si="126"/>
        <v>20000000</v>
      </c>
      <c r="I366" s="17">
        <f t="shared" si="126"/>
        <v>0</v>
      </c>
      <c r="J366" s="17">
        <f t="shared" si="126"/>
        <v>31391293.77</v>
      </c>
      <c r="K366" s="17">
        <f t="shared" si="126"/>
        <v>0</v>
      </c>
      <c r="L366" s="18"/>
      <c r="M366" s="18"/>
    </row>
    <row r="367" spans="1:13" s="34" customFormat="1" x14ac:dyDescent="0.25">
      <c r="A367" s="21" t="s">
        <v>284</v>
      </c>
      <c r="B367" s="33" t="s">
        <v>306</v>
      </c>
      <c r="C367" s="10" t="s">
        <v>245</v>
      </c>
      <c r="D367" s="16" t="s">
        <v>34</v>
      </c>
      <c r="E367" s="16" t="s">
        <v>285</v>
      </c>
      <c r="F367" s="17">
        <f>'[1]8. разд '!F491</f>
        <v>11391293.77</v>
      </c>
      <c r="G367" s="17">
        <f>'[1]8. разд '!G491</f>
        <v>0</v>
      </c>
      <c r="H367" s="17">
        <f>'[1]8. разд '!H491</f>
        <v>20000000</v>
      </c>
      <c r="I367" s="17">
        <f>'[1]8. разд '!I491</f>
        <v>0</v>
      </c>
      <c r="J367" s="17">
        <f>'[1]8. разд '!J491</f>
        <v>31391293.77</v>
      </c>
      <c r="K367" s="17">
        <f>'[1]8. разд '!K491</f>
        <v>0</v>
      </c>
      <c r="L367" s="18"/>
      <c r="M367" s="18"/>
    </row>
    <row r="368" spans="1:13" ht="25.5" x14ac:dyDescent="0.25">
      <c r="A368" s="20" t="s">
        <v>307</v>
      </c>
      <c r="B368" s="10" t="s">
        <v>308</v>
      </c>
      <c r="C368" s="10"/>
      <c r="D368" s="16"/>
      <c r="E368" s="16"/>
      <c r="F368" s="17">
        <f t="shared" ref="F368:K368" si="127">F369+F386</f>
        <v>49779110.829999998</v>
      </c>
      <c r="G368" s="17">
        <f t="shared" si="127"/>
        <v>11982778.050000001</v>
      </c>
      <c r="H368" s="17">
        <f t="shared" si="127"/>
        <v>1973524.31</v>
      </c>
      <c r="I368" s="17">
        <f t="shared" si="127"/>
        <v>0</v>
      </c>
      <c r="J368" s="17">
        <f t="shared" si="127"/>
        <v>51752635.140000001</v>
      </c>
      <c r="K368" s="17">
        <f t="shared" si="127"/>
        <v>11982778.050000001</v>
      </c>
      <c r="L368" s="18"/>
      <c r="M368" s="18"/>
    </row>
    <row r="369" spans="1:13" ht="38.25" x14ac:dyDescent="0.25">
      <c r="A369" s="20" t="s">
        <v>309</v>
      </c>
      <c r="B369" s="10" t="s">
        <v>310</v>
      </c>
      <c r="C369" s="10"/>
      <c r="D369" s="16"/>
      <c r="E369" s="16"/>
      <c r="F369" s="17">
        <f t="shared" ref="F369:K369" si="128">F374+F378+F370+F382</f>
        <v>32881293.039999999</v>
      </c>
      <c r="G369" s="17">
        <f t="shared" si="128"/>
        <v>11982778.050000001</v>
      </c>
      <c r="H369" s="17">
        <f t="shared" si="128"/>
        <v>0</v>
      </c>
      <c r="I369" s="17">
        <f t="shared" si="128"/>
        <v>0</v>
      </c>
      <c r="J369" s="17">
        <f t="shared" si="128"/>
        <v>32881293.039999999</v>
      </c>
      <c r="K369" s="17">
        <f t="shared" si="128"/>
        <v>11982778.050000001</v>
      </c>
      <c r="L369" s="18"/>
      <c r="M369" s="18"/>
    </row>
    <row r="370" spans="1:13" ht="51" x14ac:dyDescent="0.25">
      <c r="A370" s="20" t="s">
        <v>311</v>
      </c>
      <c r="B370" s="10" t="s">
        <v>312</v>
      </c>
      <c r="C370" s="10"/>
      <c r="D370" s="16"/>
      <c r="E370" s="16"/>
      <c r="F370" s="17">
        <f>F371</f>
        <v>11982778.050000001</v>
      </c>
      <c r="G370" s="17">
        <f t="shared" ref="G370:K372" si="129">G371</f>
        <v>11982778.050000001</v>
      </c>
      <c r="H370" s="17">
        <f t="shared" si="129"/>
        <v>0</v>
      </c>
      <c r="I370" s="17">
        <f t="shared" si="129"/>
        <v>0</v>
      </c>
      <c r="J370" s="17">
        <f t="shared" si="129"/>
        <v>11982778.050000001</v>
      </c>
      <c r="K370" s="17">
        <f t="shared" si="129"/>
        <v>11982778.050000001</v>
      </c>
      <c r="L370" s="18"/>
      <c r="M370" s="18"/>
    </row>
    <row r="371" spans="1:13" ht="25.5" x14ac:dyDescent="0.25">
      <c r="A371" s="20" t="s">
        <v>25</v>
      </c>
      <c r="B371" s="10" t="s">
        <v>312</v>
      </c>
      <c r="C371" s="10" t="s">
        <v>74</v>
      </c>
      <c r="D371" s="16"/>
      <c r="E371" s="16"/>
      <c r="F371" s="17">
        <f>F372</f>
        <v>11982778.050000001</v>
      </c>
      <c r="G371" s="17">
        <f t="shared" si="129"/>
        <v>11982778.050000001</v>
      </c>
      <c r="H371" s="17">
        <f t="shared" si="129"/>
        <v>0</v>
      </c>
      <c r="I371" s="17">
        <f t="shared" si="129"/>
        <v>0</v>
      </c>
      <c r="J371" s="17">
        <f t="shared" si="129"/>
        <v>11982778.050000001</v>
      </c>
      <c r="K371" s="17">
        <f t="shared" si="129"/>
        <v>11982778.050000001</v>
      </c>
      <c r="L371" s="18"/>
      <c r="M371" s="18"/>
    </row>
    <row r="372" spans="1:13" x14ac:dyDescent="0.25">
      <c r="A372" s="20" t="s">
        <v>268</v>
      </c>
      <c r="B372" s="10" t="s">
        <v>312</v>
      </c>
      <c r="C372" s="10" t="s">
        <v>74</v>
      </c>
      <c r="D372" s="16" t="s">
        <v>34</v>
      </c>
      <c r="E372" s="16"/>
      <c r="F372" s="17">
        <f>F373</f>
        <v>11982778.050000001</v>
      </c>
      <c r="G372" s="17">
        <f t="shared" si="129"/>
        <v>11982778.050000001</v>
      </c>
      <c r="H372" s="17">
        <f t="shared" si="129"/>
        <v>0</v>
      </c>
      <c r="I372" s="17">
        <f t="shared" si="129"/>
        <v>0</v>
      </c>
      <c r="J372" s="17">
        <f t="shared" si="129"/>
        <v>11982778.050000001</v>
      </c>
      <c r="K372" s="17">
        <f t="shared" si="129"/>
        <v>11982778.050000001</v>
      </c>
      <c r="L372" s="18"/>
      <c r="M372" s="18"/>
    </row>
    <row r="373" spans="1:13" x14ac:dyDescent="0.25">
      <c r="A373" s="20" t="s">
        <v>313</v>
      </c>
      <c r="B373" s="10" t="s">
        <v>312</v>
      </c>
      <c r="C373" s="10" t="s">
        <v>74</v>
      </c>
      <c r="D373" s="16" t="s">
        <v>34</v>
      </c>
      <c r="E373" s="16" t="s">
        <v>54</v>
      </c>
      <c r="F373" s="17">
        <f>'[1]8. разд '!F452</f>
        <v>11982778.050000001</v>
      </c>
      <c r="G373" s="17">
        <f>'[1]8. разд '!G452</f>
        <v>11982778.050000001</v>
      </c>
      <c r="H373" s="17">
        <f>'[1]8. разд '!H452</f>
        <v>0</v>
      </c>
      <c r="I373" s="17">
        <f>'[1]8. разд '!I452</f>
        <v>0</v>
      </c>
      <c r="J373" s="17">
        <f>'[1]8. разд '!J452</f>
        <v>11982778.050000001</v>
      </c>
      <c r="K373" s="17">
        <f>'[1]8. разд '!K452</f>
        <v>11982778.050000001</v>
      </c>
      <c r="L373" s="18"/>
      <c r="M373" s="18"/>
    </row>
    <row r="374" spans="1:13" ht="38.25" x14ac:dyDescent="0.25">
      <c r="A374" s="21" t="s">
        <v>314</v>
      </c>
      <c r="B374" s="10" t="s">
        <v>315</v>
      </c>
      <c r="C374" s="10"/>
      <c r="D374" s="16"/>
      <c r="E374" s="16"/>
      <c r="F374" s="17">
        <f>F375</f>
        <v>1941739.17</v>
      </c>
      <c r="G374" s="17">
        <f t="shared" ref="G374:K376" si="130">G375</f>
        <v>0</v>
      </c>
      <c r="H374" s="17">
        <f t="shared" si="130"/>
        <v>0</v>
      </c>
      <c r="I374" s="17">
        <f t="shared" si="130"/>
        <v>0</v>
      </c>
      <c r="J374" s="17">
        <f t="shared" si="130"/>
        <v>1941739.17</v>
      </c>
      <c r="K374" s="17">
        <f t="shared" si="130"/>
        <v>0</v>
      </c>
      <c r="L374" s="18"/>
      <c r="M374" s="18"/>
    </row>
    <row r="375" spans="1:13" ht="25.5" x14ac:dyDescent="0.25">
      <c r="A375" s="20" t="s">
        <v>25</v>
      </c>
      <c r="B375" s="10" t="s">
        <v>315</v>
      </c>
      <c r="C375" s="10" t="s">
        <v>74</v>
      </c>
      <c r="D375" s="16"/>
      <c r="E375" s="16"/>
      <c r="F375" s="17">
        <f>F376</f>
        <v>1941739.17</v>
      </c>
      <c r="G375" s="17">
        <f t="shared" si="130"/>
        <v>0</v>
      </c>
      <c r="H375" s="17">
        <f t="shared" si="130"/>
        <v>0</v>
      </c>
      <c r="I375" s="17">
        <f t="shared" si="130"/>
        <v>0</v>
      </c>
      <c r="J375" s="17">
        <f t="shared" si="130"/>
        <v>1941739.17</v>
      </c>
      <c r="K375" s="17">
        <f t="shared" si="130"/>
        <v>0</v>
      </c>
      <c r="L375" s="18"/>
      <c r="M375" s="18"/>
    </row>
    <row r="376" spans="1:13" x14ac:dyDescent="0.25">
      <c r="A376" s="20" t="s">
        <v>268</v>
      </c>
      <c r="B376" s="10" t="s">
        <v>315</v>
      </c>
      <c r="C376" s="10" t="s">
        <v>74</v>
      </c>
      <c r="D376" s="16" t="s">
        <v>34</v>
      </c>
      <c r="E376" s="16"/>
      <c r="F376" s="17">
        <f>F377</f>
        <v>1941739.17</v>
      </c>
      <c r="G376" s="17">
        <f t="shared" si="130"/>
        <v>0</v>
      </c>
      <c r="H376" s="17">
        <f t="shared" si="130"/>
        <v>0</v>
      </c>
      <c r="I376" s="17">
        <f t="shared" si="130"/>
        <v>0</v>
      </c>
      <c r="J376" s="17">
        <f t="shared" si="130"/>
        <v>1941739.17</v>
      </c>
      <c r="K376" s="17">
        <f t="shared" si="130"/>
        <v>0</v>
      </c>
      <c r="L376" s="18"/>
      <c r="M376" s="18"/>
    </row>
    <row r="377" spans="1:13" x14ac:dyDescent="0.25">
      <c r="A377" s="20" t="s">
        <v>313</v>
      </c>
      <c r="B377" s="10" t="s">
        <v>315</v>
      </c>
      <c r="C377" s="10" t="s">
        <v>74</v>
      </c>
      <c r="D377" s="16" t="s">
        <v>34</v>
      </c>
      <c r="E377" s="16" t="s">
        <v>54</v>
      </c>
      <c r="F377" s="17">
        <f>'[1]8. разд '!F454</f>
        <v>1941739.17</v>
      </c>
      <c r="G377" s="17">
        <f>'[1]8. разд '!G454</f>
        <v>0</v>
      </c>
      <c r="H377" s="17">
        <f>'[1]8. разд '!H454</f>
        <v>0</v>
      </c>
      <c r="I377" s="17">
        <f>'[1]8. разд '!I454</f>
        <v>0</v>
      </c>
      <c r="J377" s="17">
        <f>'[1]8. разд '!J454</f>
        <v>1941739.17</v>
      </c>
      <c r="K377" s="17">
        <f>'[1]8. разд '!K454</f>
        <v>0</v>
      </c>
      <c r="L377" s="18"/>
      <c r="M377" s="18"/>
    </row>
    <row r="378" spans="1:13" ht="25.5" x14ac:dyDescent="0.25">
      <c r="A378" s="21" t="s">
        <v>316</v>
      </c>
      <c r="B378" s="10" t="s">
        <v>317</v>
      </c>
      <c r="C378" s="10"/>
      <c r="D378" s="16"/>
      <c r="E378" s="16"/>
      <c r="F378" s="17">
        <f>F379</f>
        <v>770000</v>
      </c>
      <c r="G378" s="17">
        <f t="shared" ref="G378:K380" si="131">G379</f>
        <v>0</v>
      </c>
      <c r="H378" s="17">
        <f t="shared" si="131"/>
        <v>0</v>
      </c>
      <c r="I378" s="17">
        <f t="shared" si="131"/>
        <v>0</v>
      </c>
      <c r="J378" s="17">
        <f t="shared" si="131"/>
        <v>770000</v>
      </c>
      <c r="K378" s="17">
        <f t="shared" si="131"/>
        <v>0</v>
      </c>
      <c r="L378" s="18"/>
      <c r="M378" s="18"/>
    </row>
    <row r="379" spans="1:13" ht="25.5" x14ac:dyDescent="0.25">
      <c r="A379" s="20" t="s">
        <v>25</v>
      </c>
      <c r="B379" s="10" t="s">
        <v>317</v>
      </c>
      <c r="C379" s="10" t="s">
        <v>74</v>
      </c>
      <c r="D379" s="16"/>
      <c r="E379" s="16"/>
      <c r="F379" s="17">
        <f>F380</f>
        <v>770000</v>
      </c>
      <c r="G379" s="17">
        <f t="shared" si="131"/>
        <v>0</v>
      </c>
      <c r="H379" s="17">
        <f t="shared" si="131"/>
        <v>0</v>
      </c>
      <c r="I379" s="17">
        <f t="shared" si="131"/>
        <v>0</v>
      </c>
      <c r="J379" s="17">
        <f t="shared" si="131"/>
        <v>770000</v>
      </c>
      <c r="K379" s="17">
        <f t="shared" si="131"/>
        <v>0</v>
      </c>
      <c r="L379" s="18"/>
      <c r="M379" s="18"/>
    </row>
    <row r="380" spans="1:13" x14ac:dyDescent="0.25">
      <c r="A380" s="20" t="s">
        <v>268</v>
      </c>
      <c r="B380" s="10" t="s">
        <v>317</v>
      </c>
      <c r="C380" s="10" t="s">
        <v>74</v>
      </c>
      <c r="D380" s="16" t="s">
        <v>34</v>
      </c>
      <c r="E380" s="16"/>
      <c r="F380" s="17">
        <f>F381</f>
        <v>770000</v>
      </c>
      <c r="G380" s="17">
        <f t="shared" si="131"/>
        <v>0</v>
      </c>
      <c r="H380" s="17">
        <f t="shared" si="131"/>
        <v>0</v>
      </c>
      <c r="I380" s="17">
        <f t="shared" si="131"/>
        <v>0</v>
      </c>
      <c r="J380" s="17">
        <f t="shared" si="131"/>
        <v>770000</v>
      </c>
      <c r="K380" s="17">
        <f t="shared" si="131"/>
        <v>0</v>
      </c>
      <c r="L380" s="18"/>
      <c r="M380" s="18"/>
    </row>
    <row r="381" spans="1:13" x14ac:dyDescent="0.25">
      <c r="A381" s="20" t="s">
        <v>313</v>
      </c>
      <c r="B381" s="10" t="s">
        <v>317</v>
      </c>
      <c r="C381" s="10" t="s">
        <v>74</v>
      </c>
      <c r="D381" s="16" t="s">
        <v>34</v>
      </c>
      <c r="E381" s="16" t="s">
        <v>54</v>
      </c>
      <c r="F381" s="17">
        <f>'[1]8. разд '!F456</f>
        <v>770000</v>
      </c>
      <c r="G381" s="17">
        <f>'[1]8. разд '!G456</f>
        <v>0</v>
      </c>
      <c r="H381" s="17">
        <f>'[1]8. разд '!H456</f>
        <v>0</v>
      </c>
      <c r="I381" s="17">
        <f>'[1]8. разд '!I456</f>
        <v>0</v>
      </c>
      <c r="J381" s="17">
        <f>'[1]8. разд '!J456</f>
        <v>770000</v>
      </c>
      <c r="K381" s="17">
        <f>'[1]8. разд '!K456</f>
        <v>0</v>
      </c>
      <c r="L381" s="18"/>
      <c r="M381" s="18"/>
    </row>
    <row r="382" spans="1:13" ht="38.25" x14ac:dyDescent="0.25">
      <c r="A382" s="20" t="s">
        <v>318</v>
      </c>
      <c r="B382" s="10" t="s">
        <v>319</v>
      </c>
      <c r="C382" s="10"/>
      <c r="D382" s="16"/>
      <c r="E382" s="16"/>
      <c r="F382" s="17">
        <f>F383</f>
        <v>18186775.819999997</v>
      </c>
      <c r="G382" s="17">
        <f t="shared" ref="G382:K384" si="132">G383</f>
        <v>0</v>
      </c>
      <c r="H382" s="17">
        <f t="shared" si="132"/>
        <v>0</v>
      </c>
      <c r="I382" s="17">
        <f t="shared" si="132"/>
        <v>0</v>
      </c>
      <c r="J382" s="17">
        <f t="shared" si="132"/>
        <v>18186775.819999997</v>
      </c>
      <c r="K382" s="17">
        <f t="shared" si="132"/>
        <v>0</v>
      </c>
      <c r="L382" s="18"/>
      <c r="M382" s="18"/>
    </row>
    <row r="383" spans="1:13" ht="25.5" x14ac:dyDescent="0.25">
      <c r="A383" s="20" t="s">
        <v>25</v>
      </c>
      <c r="B383" s="10" t="s">
        <v>319</v>
      </c>
      <c r="C383" s="10" t="s">
        <v>74</v>
      </c>
      <c r="D383" s="16"/>
      <c r="E383" s="16"/>
      <c r="F383" s="17">
        <f>F384</f>
        <v>18186775.819999997</v>
      </c>
      <c r="G383" s="17">
        <f t="shared" si="132"/>
        <v>0</v>
      </c>
      <c r="H383" s="17">
        <f t="shared" si="132"/>
        <v>0</v>
      </c>
      <c r="I383" s="17">
        <f t="shared" si="132"/>
        <v>0</v>
      </c>
      <c r="J383" s="17">
        <f t="shared" si="132"/>
        <v>18186775.819999997</v>
      </c>
      <c r="K383" s="17">
        <f t="shared" si="132"/>
        <v>0</v>
      </c>
      <c r="L383" s="18"/>
      <c r="M383" s="18"/>
    </row>
    <row r="384" spans="1:13" x14ac:dyDescent="0.25">
      <c r="A384" s="20" t="s">
        <v>268</v>
      </c>
      <c r="B384" s="10" t="s">
        <v>319</v>
      </c>
      <c r="C384" s="10" t="s">
        <v>74</v>
      </c>
      <c r="D384" s="16" t="s">
        <v>34</v>
      </c>
      <c r="E384" s="16"/>
      <c r="F384" s="17">
        <f>F385</f>
        <v>18186775.819999997</v>
      </c>
      <c r="G384" s="17">
        <f t="shared" si="132"/>
        <v>0</v>
      </c>
      <c r="H384" s="17">
        <f t="shared" si="132"/>
        <v>0</v>
      </c>
      <c r="I384" s="17">
        <f t="shared" si="132"/>
        <v>0</v>
      </c>
      <c r="J384" s="17">
        <f t="shared" si="132"/>
        <v>18186775.819999997</v>
      </c>
      <c r="K384" s="17">
        <f t="shared" si="132"/>
        <v>0</v>
      </c>
      <c r="L384" s="18"/>
      <c r="M384" s="18"/>
    </row>
    <row r="385" spans="1:13" x14ac:dyDescent="0.25">
      <c r="A385" s="20" t="s">
        <v>313</v>
      </c>
      <c r="B385" s="10" t="s">
        <v>319</v>
      </c>
      <c r="C385" s="10" t="s">
        <v>74</v>
      </c>
      <c r="D385" s="16" t="s">
        <v>34</v>
      </c>
      <c r="E385" s="16" t="s">
        <v>54</v>
      </c>
      <c r="F385" s="17">
        <f>'[1]8. разд '!F458</f>
        <v>18186775.819999997</v>
      </c>
      <c r="G385" s="17">
        <f>'[1]8. разд '!G458</f>
        <v>0</v>
      </c>
      <c r="H385" s="17">
        <f>'[1]8. разд '!H458</f>
        <v>0</v>
      </c>
      <c r="I385" s="17">
        <f>'[1]8. разд '!I458</f>
        <v>0</v>
      </c>
      <c r="J385" s="17">
        <f>'[1]8. разд '!J458</f>
        <v>18186775.819999997</v>
      </c>
      <c r="K385" s="17">
        <f>'[1]8. разд '!K458</f>
        <v>0</v>
      </c>
      <c r="L385" s="18"/>
      <c r="M385" s="18"/>
    </row>
    <row r="386" spans="1:13" ht="25.5" x14ac:dyDescent="0.25">
      <c r="A386" s="20" t="s">
        <v>320</v>
      </c>
      <c r="B386" s="10" t="s">
        <v>321</v>
      </c>
      <c r="C386" s="10"/>
      <c r="D386" s="16"/>
      <c r="E386" s="16"/>
      <c r="F386" s="17">
        <f t="shared" ref="F386:K386" si="133">F387+F391+F395</f>
        <v>16897817.789999999</v>
      </c>
      <c r="G386" s="17">
        <f t="shared" si="133"/>
        <v>0</v>
      </c>
      <c r="H386" s="17">
        <f t="shared" si="133"/>
        <v>1973524.31</v>
      </c>
      <c r="I386" s="17">
        <f t="shared" si="133"/>
        <v>0</v>
      </c>
      <c r="J386" s="17">
        <f t="shared" si="133"/>
        <v>18871342.100000001</v>
      </c>
      <c r="K386" s="17">
        <f t="shared" si="133"/>
        <v>0</v>
      </c>
      <c r="L386" s="18"/>
      <c r="M386" s="18"/>
    </row>
    <row r="387" spans="1:13" ht="25.5" x14ac:dyDescent="0.25">
      <c r="A387" s="20" t="s">
        <v>322</v>
      </c>
      <c r="B387" s="10" t="s">
        <v>323</v>
      </c>
      <c r="C387" s="10"/>
      <c r="D387" s="16"/>
      <c r="E387" s="16"/>
      <c r="F387" s="17">
        <f>F388</f>
        <v>4736691</v>
      </c>
      <c r="G387" s="17">
        <f t="shared" ref="G387:K389" si="134">G388</f>
        <v>0</v>
      </c>
      <c r="H387" s="17">
        <f t="shared" si="134"/>
        <v>1000000</v>
      </c>
      <c r="I387" s="17">
        <f t="shared" si="134"/>
        <v>0</v>
      </c>
      <c r="J387" s="17">
        <f t="shared" si="134"/>
        <v>5736691</v>
      </c>
      <c r="K387" s="17">
        <f t="shared" si="134"/>
        <v>0</v>
      </c>
      <c r="L387" s="18"/>
      <c r="M387" s="18"/>
    </row>
    <row r="388" spans="1:13" ht="25.5" x14ac:dyDescent="0.25">
      <c r="A388" s="20" t="s">
        <v>25</v>
      </c>
      <c r="B388" s="10" t="s">
        <v>323</v>
      </c>
      <c r="C388" s="10" t="s">
        <v>74</v>
      </c>
      <c r="D388" s="16"/>
      <c r="E388" s="16"/>
      <c r="F388" s="17">
        <f>F389</f>
        <v>4736691</v>
      </c>
      <c r="G388" s="17">
        <f t="shared" si="134"/>
        <v>0</v>
      </c>
      <c r="H388" s="17">
        <f t="shared" si="134"/>
        <v>1000000</v>
      </c>
      <c r="I388" s="17">
        <f t="shared" si="134"/>
        <v>0</v>
      </c>
      <c r="J388" s="17">
        <f t="shared" si="134"/>
        <v>5736691</v>
      </c>
      <c r="K388" s="17">
        <f t="shared" si="134"/>
        <v>0</v>
      </c>
      <c r="L388" s="18"/>
      <c r="M388" s="18"/>
    </row>
    <row r="389" spans="1:13" x14ac:dyDescent="0.25">
      <c r="A389" s="20" t="s">
        <v>268</v>
      </c>
      <c r="B389" s="10" t="s">
        <v>323</v>
      </c>
      <c r="C389" s="10" t="s">
        <v>74</v>
      </c>
      <c r="D389" s="16" t="s">
        <v>34</v>
      </c>
      <c r="E389" s="16"/>
      <c r="F389" s="17">
        <f>F390</f>
        <v>4736691</v>
      </c>
      <c r="G389" s="17">
        <f t="shared" si="134"/>
        <v>0</v>
      </c>
      <c r="H389" s="17">
        <f t="shared" si="134"/>
        <v>1000000</v>
      </c>
      <c r="I389" s="17">
        <f t="shared" si="134"/>
        <v>0</v>
      </c>
      <c r="J389" s="17">
        <f t="shared" si="134"/>
        <v>5736691</v>
      </c>
      <c r="K389" s="17">
        <f t="shared" si="134"/>
        <v>0</v>
      </c>
      <c r="L389" s="18"/>
      <c r="M389" s="18"/>
    </row>
    <row r="390" spans="1:13" x14ac:dyDescent="0.25">
      <c r="A390" s="20" t="s">
        <v>313</v>
      </c>
      <c r="B390" s="10" t="s">
        <v>323</v>
      </c>
      <c r="C390" s="10" t="s">
        <v>74</v>
      </c>
      <c r="D390" s="16" t="s">
        <v>34</v>
      </c>
      <c r="E390" s="16" t="s">
        <v>54</v>
      </c>
      <c r="F390" s="17">
        <f>'[1]8. разд '!F461</f>
        <v>4736691</v>
      </c>
      <c r="G390" s="17">
        <f>'[1]8. разд '!G461</f>
        <v>0</v>
      </c>
      <c r="H390" s="17">
        <f>'[1]8. разд '!H461</f>
        <v>1000000</v>
      </c>
      <c r="I390" s="17">
        <f>'[1]8. разд '!I461</f>
        <v>0</v>
      </c>
      <c r="J390" s="17">
        <f>'[1]8. разд '!J461</f>
        <v>5736691</v>
      </c>
      <c r="K390" s="17">
        <f>'[1]8. разд '!K461</f>
        <v>0</v>
      </c>
      <c r="L390" s="18"/>
      <c r="M390" s="18"/>
    </row>
    <row r="391" spans="1:13" ht="25.5" x14ac:dyDescent="0.25">
      <c r="A391" s="20" t="s">
        <v>324</v>
      </c>
      <c r="B391" s="10" t="s">
        <v>325</v>
      </c>
      <c r="C391" s="10"/>
      <c r="D391" s="16"/>
      <c r="E391" s="16"/>
      <c r="F391" s="17">
        <f>F392</f>
        <v>12129000</v>
      </c>
      <c r="G391" s="17">
        <f t="shared" ref="G391:K393" si="135">G392</f>
        <v>0</v>
      </c>
      <c r="H391" s="17">
        <f t="shared" si="135"/>
        <v>973524.31</v>
      </c>
      <c r="I391" s="17">
        <f t="shared" si="135"/>
        <v>0</v>
      </c>
      <c r="J391" s="17">
        <f t="shared" si="135"/>
        <v>13102524.310000001</v>
      </c>
      <c r="K391" s="17">
        <f t="shared" si="135"/>
        <v>0</v>
      </c>
      <c r="L391" s="18"/>
      <c r="M391" s="18"/>
    </row>
    <row r="392" spans="1:13" ht="25.5" x14ac:dyDescent="0.25">
      <c r="A392" s="20" t="s">
        <v>25</v>
      </c>
      <c r="B392" s="10" t="s">
        <v>325</v>
      </c>
      <c r="C392" s="10" t="s">
        <v>74</v>
      </c>
      <c r="D392" s="16"/>
      <c r="E392" s="16"/>
      <c r="F392" s="17">
        <f>F393</f>
        <v>12129000</v>
      </c>
      <c r="G392" s="17">
        <f t="shared" si="135"/>
        <v>0</v>
      </c>
      <c r="H392" s="17">
        <f t="shared" si="135"/>
        <v>973524.31</v>
      </c>
      <c r="I392" s="17">
        <f t="shared" si="135"/>
        <v>0</v>
      </c>
      <c r="J392" s="17">
        <f t="shared" si="135"/>
        <v>13102524.310000001</v>
      </c>
      <c r="K392" s="17">
        <f t="shared" si="135"/>
        <v>0</v>
      </c>
      <c r="L392" s="18"/>
      <c r="M392" s="18"/>
    </row>
    <row r="393" spans="1:13" x14ac:dyDescent="0.25">
      <c r="A393" s="21" t="s">
        <v>268</v>
      </c>
      <c r="B393" s="10" t="s">
        <v>325</v>
      </c>
      <c r="C393" s="10" t="s">
        <v>74</v>
      </c>
      <c r="D393" s="16" t="s">
        <v>34</v>
      </c>
      <c r="E393" s="16"/>
      <c r="F393" s="17">
        <f>F394</f>
        <v>12129000</v>
      </c>
      <c r="G393" s="17">
        <f t="shared" si="135"/>
        <v>0</v>
      </c>
      <c r="H393" s="17">
        <f t="shared" si="135"/>
        <v>973524.31</v>
      </c>
      <c r="I393" s="17">
        <f t="shared" si="135"/>
        <v>0</v>
      </c>
      <c r="J393" s="17">
        <f t="shared" si="135"/>
        <v>13102524.310000001</v>
      </c>
      <c r="K393" s="17">
        <f t="shared" si="135"/>
        <v>0</v>
      </c>
      <c r="L393" s="18"/>
      <c r="M393" s="18"/>
    </row>
    <row r="394" spans="1:13" x14ac:dyDescent="0.25">
      <c r="A394" s="21" t="s">
        <v>284</v>
      </c>
      <c r="B394" s="10" t="s">
        <v>325</v>
      </c>
      <c r="C394" s="10" t="s">
        <v>74</v>
      </c>
      <c r="D394" s="16" t="s">
        <v>34</v>
      </c>
      <c r="E394" s="16" t="s">
        <v>285</v>
      </c>
      <c r="F394" s="17">
        <f>'[1]8. разд '!F495</f>
        <v>12129000</v>
      </c>
      <c r="G394" s="17">
        <f>'[1]8. разд '!G495</f>
        <v>0</v>
      </c>
      <c r="H394" s="17">
        <f>'[1]8. разд '!H495</f>
        <v>973524.31</v>
      </c>
      <c r="I394" s="17">
        <f>'[1]8. разд '!I495</f>
        <v>0</v>
      </c>
      <c r="J394" s="17">
        <f>'[1]8. разд '!J495</f>
        <v>13102524.310000001</v>
      </c>
      <c r="K394" s="17">
        <f>'[1]8. разд '!K495</f>
        <v>0</v>
      </c>
      <c r="L394" s="18"/>
      <c r="M394" s="18"/>
    </row>
    <row r="395" spans="1:13" ht="25.5" x14ac:dyDescent="0.25">
      <c r="A395" s="21" t="s">
        <v>326</v>
      </c>
      <c r="B395" s="10" t="s">
        <v>327</v>
      </c>
      <c r="C395" s="10"/>
      <c r="D395" s="16"/>
      <c r="E395" s="16"/>
      <c r="F395" s="17">
        <f>F396</f>
        <v>32126.79</v>
      </c>
      <c r="G395" s="17">
        <f t="shared" ref="G395:K397" si="136">G396</f>
        <v>0</v>
      </c>
      <c r="H395" s="17">
        <f t="shared" si="136"/>
        <v>0</v>
      </c>
      <c r="I395" s="17">
        <f t="shared" si="136"/>
        <v>0</v>
      </c>
      <c r="J395" s="17">
        <f t="shared" si="136"/>
        <v>32126.79</v>
      </c>
      <c r="K395" s="17">
        <f t="shared" si="136"/>
        <v>0</v>
      </c>
      <c r="L395" s="18"/>
      <c r="M395" s="18"/>
    </row>
    <row r="396" spans="1:13" ht="25.5" x14ac:dyDescent="0.25">
      <c r="A396" s="20" t="s">
        <v>25</v>
      </c>
      <c r="B396" s="10" t="s">
        <v>327</v>
      </c>
      <c r="C396" s="10" t="s">
        <v>74</v>
      </c>
      <c r="D396" s="16"/>
      <c r="E396" s="16"/>
      <c r="F396" s="17">
        <f>F397</f>
        <v>32126.79</v>
      </c>
      <c r="G396" s="17">
        <f t="shared" si="136"/>
        <v>0</v>
      </c>
      <c r="H396" s="17">
        <f t="shared" si="136"/>
        <v>0</v>
      </c>
      <c r="I396" s="17">
        <f t="shared" si="136"/>
        <v>0</v>
      </c>
      <c r="J396" s="17">
        <f t="shared" si="136"/>
        <v>32126.79</v>
      </c>
      <c r="K396" s="17">
        <f t="shared" si="136"/>
        <v>0</v>
      </c>
      <c r="L396" s="18"/>
      <c r="M396" s="18"/>
    </row>
    <row r="397" spans="1:13" x14ac:dyDescent="0.25">
      <c r="A397" s="20" t="s">
        <v>268</v>
      </c>
      <c r="B397" s="10" t="s">
        <v>327</v>
      </c>
      <c r="C397" s="10" t="s">
        <v>74</v>
      </c>
      <c r="D397" s="16" t="s">
        <v>34</v>
      </c>
      <c r="E397" s="16"/>
      <c r="F397" s="17">
        <f>F398</f>
        <v>32126.79</v>
      </c>
      <c r="G397" s="17">
        <f t="shared" si="136"/>
        <v>0</v>
      </c>
      <c r="H397" s="17">
        <f t="shared" si="136"/>
        <v>0</v>
      </c>
      <c r="I397" s="17">
        <f t="shared" si="136"/>
        <v>0</v>
      </c>
      <c r="J397" s="17">
        <f t="shared" si="136"/>
        <v>32126.79</v>
      </c>
      <c r="K397" s="17">
        <f t="shared" si="136"/>
        <v>0</v>
      </c>
      <c r="L397" s="18"/>
      <c r="M397" s="18"/>
    </row>
    <row r="398" spans="1:13" x14ac:dyDescent="0.25">
      <c r="A398" s="20" t="s">
        <v>313</v>
      </c>
      <c r="B398" s="10" t="s">
        <v>327</v>
      </c>
      <c r="C398" s="10" t="s">
        <v>74</v>
      </c>
      <c r="D398" s="16" t="s">
        <v>34</v>
      </c>
      <c r="E398" s="16" t="s">
        <v>54</v>
      </c>
      <c r="F398" s="17">
        <f>'[1]8. разд '!F463</f>
        <v>32126.79</v>
      </c>
      <c r="G398" s="17">
        <f>'[1]8. разд '!G463</f>
        <v>0</v>
      </c>
      <c r="H398" s="17">
        <f>'[1]8. разд '!H463</f>
        <v>0</v>
      </c>
      <c r="I398" s="17">
        <f>'[1]8. разд '!I463</f>
        <v>0</v>
      </c>
      <c r="J398" s="17">
        <f>'[1]8. разд '!J463</f>
        <v>32126.79</v>
      </c>
      <c r="K398" s="17">
        <f>'[1]8. разд '!K463</f>
        <v>0</v>
      </c>
      <c r="L398" s="18"/>
      <c r="M398" s="18"/>
    </row>
    <row r="399" spans="1:13" ht="38.25" x14ac:dyDescent="0.25">
      <c r="A399" s="20" t="s">
        <v>328</v>
      </c>
      <c r="B399" s="10" t="s">
        <v>329</v>
      </c>
      <c r="C399" s="10"/>
      <c r="D399" s="16"/>
      <c r="E399" s="16"/>
      <c r="F399" s="17">
        <f>F400+F417+F437+F446+F471+F476</f>
        <v>77305250.50999999</v>
      </c>
      <c r="G399" s="17">
        <f t="shared" ref="G399:K399" si="137">G400+G417+G437+G446+G471+G476</f>
        <v>10619450</v>
      </c>
      <c r="H399" s="17">
        <f t="shared" si="137"/>
        <v>1831328</v>
      </c>
      <c r="I399" s="17">
        <f t="shared" si="137"/>
        <v>-6118</v>
      </c>
      <c r="J399" s="17">
        <f t="shared" si="137"/>
        <v>79136578.50999999</v>
      </c>
      <c r="K399" s="17">
        <f t="shared" si="137"/>
        <v>10613332</v>
      </c>
      <c r="L399" s="18"/>
      <c r="M399" s="18"/>
    </row>
    <row r="400" spans="1:13" ht="38.25" x14ac:dyDescent="0.25">
      <c r="A400" s="20" t="s">
        <v>330</v>
      </c>
      <c r="B400" s="10" t="s">
        <v>331</v>
      </c>
      <c r="C400" s="10"/>
      <c r="D400" s="16"/>
      <c r="E400" s="16"/>
      <c r="F400" s="17">
        <f>+F401+F405+F409+F413</f>
        <v>10814184.449999999</v>
      </c>
      <c r="G400" s="17">
        <f t="shared" ref="G400:K400" si="138">+G401+G405+G409+G413</f>
        <v>0</v>
      </c>
      <c r="H400" s="17">
        <f t="shared" si="138"/>
        <v>0</v>
      </c>
      <c r="I400" s="17">
        <f t="shared" si="138"/>
        <v>0</v>
      </c>
      <c r="J400" s="17">
        <f t="shared" si="138"/>
        <v>10814184.449999999</v>
      </c>
      <c r="K400" s="17">
        <f t="shared" si="138"/>
        <v>0</v>
      </c>
      <c r="L400" s="18"/>
      <c r="M400" s="18"/>
    </row>
    <row r="401" spans="1:13" ht="25.5" x14ac:dyDescent="0.25">
      <c r="A401" s="20" t="s">
        <v>333</v>
      </c>
      <c r="B401" s="10" t="s">
        <v>334</v>
      </c>
      <c r="C401" s="10"/>
      <c r="D401" s="16"/>
      <c r="E401" s="16"/>
      <c r="F401" s="17">
        <f>F402</f>
        <v>9350324.4100000001</v>
      </c>
      <c r="G401" s="17">
        <f t="shared" ref="G401:K403" si="139">G402</f>
        <v>0</v>
      </c>
      <c r="H401" s="17">
        <f t="shared" si="139"/>
        <v>0</v>
      </c>
      <c r="I401" s="17">
        <f t="shared" si="139"/>
        <v>0</v>
      </c>
      <c r="J401" s="17">
        <f t="shared" si="139"/>
        <v>9350324.4100000001</v>
      </c>
      <c r="K401" s="17">
        <f t="shared" si="139"/>
        <v>0</v>
      </c>
      <c r="L401" s="18"/>
      <c r="M401" s="18"/>
    </row>
    <row r="402" spans="1:13" ht="25.5" x14ac:dyDescent="0.25">
      <c r="A402" s="20" t="s">
        <v>25</v>
      </c>
      <c r="B402" s="10" t="s">
        <v>334</v>
      </c>
      <c r="C402" s="10" t="s">
        <v>74</v>
      </c>
      <c r="D402" s="16"/>
      <c r="E402" s="16"/>
      <c r="F402" s="17">
        <f>F403</f>
        <v>9350324.4100000001</v>
      </c>
      <c r="G402" s="17">
        <f t="shared" si="139"/>
        <v>0</v>
      </c>
      <c r="H402" s="17">
        <f t="shared" si="139"/>
        <v>0</v>
      </c>
      <c r="I402" s="17">
        <f t="shared" si="139"/>
        <v>0</v>
      </c>
      <c r="J402" s="17">
        <f t="shared" si="139"/>
        <v>9350324.4100000001</v>
      </c>
      <c r="K402" s="17">
        <f t="shared" si="139"/>
        <v>0</v>
      </c>
      <c r="L402" s="18"/>
      <c r="M402" s="18"/>
    </row>
    <row r="403" spans="1:13" x14ac:dyDescent="0.25">
      <c r="A403" s="20" t="s">
        <v>268</v>
      </c>
      <c r="B403" s="10" t="s">
        <v>334</v>
      </c>
      <c r="C403" s="10" t="s">
        <v>74</v>
      </c>
      <c r="D403" s="16" t="s">
        <v>34</v>
      </c>
      <c r="E403" s="16"/>
      <c r="F403" s="17">
        <f>F404</f>
        <v>9350324.4100000001</v>
      </c>
      <c r="G403" s="17">
        <f t="shared" si="139"/>
        <v>0</v>
      </c>
      <c r="H403" s="17">
        <f t="shared" si="139"/>
        <v>0</v>
      </c>
      <c r="I403" s="17">
        <f t="shared" si="139"/>
        <v>0</v>
      </c>
      <c r="J403" s="17">
        <f t="shared" si="139"/>
        <v>9350324.4100000001</v>
      </c>
      <c r="K403" s="17">
        <f t="shared" si="139"/>
        <v>0</v>
      </c>
      <c r="L403" s="18"/>
      <c r="M403" s="18"/>
    </row>
    <row r="404" spans="1:13" x14ac:dyDescent="0.25">
      <c r="A404" s="20" t="s">
        <v>269</v>
      </c>
      <c r="B404" s="10" t="s">
        <v>334</v>
      </c>
      <c r="C404" s="10" t="s">
        <v>74</v>
      </c>
      <c r="D404" s="16" t="s">
        <v>34</v>
      </c>
      <c r="E404" s="16" t="s">
        <v>78</v>
      </c>
      <c r="F404" s="17">
        <f>'[1]8. разд '!F521</f>
        <v>9350324.4100000001</v>
      </c>
      <c r="G404" s="17">
        <f>'[1]8. разд '!G521</f>
        <v>0</v>
      </c>
      <c r="H404" s="17">
        <f>'[1]8. разд '!H521</f>
        <v>0</v>
      </c>
      <c r="I404" s="17">
        <f>'[1]8. разд '!I521</f>
        <v>0</v>
      </c>
      <c r="J404" s="17">
        <f>'[1]8. разд '!J521</f>
        <v>9350324.4100000001</v>
      </c>
      <c r="K404" s="17">
        <f>'[1]8. разд '!K521</f>
        <v>0</v>
      </c>
      <c r="L404" s="18"/>
      <c r="M404" s="18"/>
    </row>
    <row r="405" spans="1:13" x14ac:dyDescent="0.25">
      <c r="A405" s="20" t="s">
        <v>335</v>
      </c>
      <c r="B405" s="10" t="s">
        <v>336</v>
      </c>
      <c r="C405" s="10"/>
      <c r="D405" s="16"/>
      <c r="E405" s="16"/>
      <c r="F405" s="17">
        <f>F406</f>
        <v>512880.25</v>
      </c>
      <c r="G405" s="17">
        <f t="shared" ref="G405:K407" si="140">G406</f>
        <v>0</v>
      </c>
      <c r="H405" s="17">
        <f t="shared" si="140"/>
        <v>0</v>
      </c>
      <c r="I405" s="17">
        <f t="shared" si="140"/>
        <v>0</v>
      </c>
      <c r="J405" s="17">
        <f t="shared" si="140"/>
        <v>512880.25</v>
      </c>
      <c r="K405" s="17">
        <f t="shared" si="140"/>
        <v>0</v>
      </c>
      <c r="L405" s="18"/>
      <c r="M405" s="18"/>
    </row>
    <row r="406" spans="1:13" ht="25.5" x14ac:dyDescent="0.25">
      <c r="A406" s="20" t="s">
        <v>25</v>
      </c>
      <c r="B406" s="10" t="s">
        <v>336</v>
      </c>
      <c r="C406" s="10" t="s">
        <v>74</v>
      </c>
      <c r="D406" s="16"/>
      <c r="E406" s="16"/>
      <c r="F406" s="17">
        <f>F407</f>
        <v>512880.25</v>
      </c>
      <c r="G406" s="17">
        <f t="shared" si="140"/>
        <v>0</v>
      </c>
      <c r="H406" s="17">
        <f t="shared" si="140"/>
        <v>0</v>
      </c>
      <c r="I406" s="17">
        <f t="shared" si="140"/>
        <v>0</v>
      </c>
      <c r="J406" s="17">
        <f t="shared" si="140"/>
        <v>512880.25</v>
      </c>
      <c r="K406" s="17">
        <f t="shared" si="140"/>
        <v>0</v>
      </c>
      <c r="L406" s="18"/>
      <c r="M406" s="18"/>
    </row>
    <row r="407" spans="1:13" x14ac:dyDescent="0.25">
      <c r="A407" s="20" t="s">
        <v>268</v>
      </c>
      <c r="B407" s="10" t="s">
        <v>336</v>
      </c>
      <c r="C407" s="10" t="s">
        <v>74</v>
      </c>
      <c r="D407" s="16" t="s">
        <v>34</v>
      </c>
      <c r="E407" s="16"/>
      <c r="F407" s="17">
        <f>F408</f>
        <v>512880.25</v>
      </c>
      <c r="G407" s="17">
        <f t="shared" si="140"/>
        <v>0</v>
      </c>
      <c r="H407" s="17">
        <f t="shared" si="140"/>
        <v>0</v>
      </c>
      <c r="I407" s="17">
        <f t="shared" si="140"/>
        <v>0</v>
      </c>
      <c r="J407" s="17">
        <f t="shared" si="140"/>
        <v>512880.25</v>
      </c>
      <c r="K407" s="17">
        <f t="shared" si="140"/>
        <v>0</v>
      </c>
      <c r="L407" s="18"/>
      <c r="M407" s="18"/>
    </row>
    <row r="408" spans="1:13" x14ac:dyDescent="0.25">
      <c r="A408" s="20" t="s">
        <v>269</v>
      </c>
      <c r="B408" s="10" t="s">
        <v>336</v>
      </c>
      <c r="C408" s="10" t="s">
        <v>74</v>
      </c>
      <c r="D408" s="16" t="s">
        <v>34</v>
      </c>
      <c r="E408" s="16" t="s">
        <v>78</v>
      </c>
      <c r="F408" s="17">
        <f>'[1]8. разд '!F523</f>
        <v>512880.25</v>
      </c>
      <c r="G408" s="17">
        <f>'[1]8. разд '!G523</f>
        <v>0</v>
      </c>
      <c r="H408" s="17">
        <f>'[1]8. разд '!H523</f>
        <v>0</v>
      </c>
      <c r="I408" s="17">
        <f>'[1]8. разд '!I523</f>
        <v>0</v>
      </c>
      <c r="J408" s="17">
        <f>'[1]8. разд '!J523</f>
        <v>512880.25</v>
      </c>
      <c r="K408" s="17">
        <f>'[1]8. разд '!K523</f>
        <v>0</v>
      </c>
      <c r="L408" s="18"/>
      <c r="M408" s="18"/>
    </row>
    <row r="409" spans="1:13" ht="25.5" x14ac:dyDescent="0.25">
      <c r="A409" s="20" t="s">
        <v>337</v>
      </c>
      <c r="B409" s="10" t="s">
        <v>338</v>
      </c>
      <c r="C409" s="10"/>
      <c r="D409" s="16"/>
      <c r="E409" s="16"/>
      <c r="F409" s="17">
        <f>F410</f>
        <v>793339.75</v>
      </c>
      <c r="G409" s="17">
        <f t="shared" ref="G409:K409" si="141">G410</f>
        <v>0</v>
      </c>
      <c r="H409" s="17">
        <f t="shared" si="141"/>
        <v>0</v>
      </c>
      <c r="I409" s="17">
        <f t="shared" si="141"/>
        <v>0</v>
      </c>
      <c r="J409" s="17">
        <f t="shared" si="141"/>
        <v>793339.75</v>
      </c>
      <c r="K409" s="17">
        <f t="shared" si="141"/>
        <v>0</v>
      </c>
      <c r="L409" s="18"/>
      <c r="M409" s="18"/>
    </row>
    <row r="410" spans="1:13" ht="25.5" x14ac:dyDescent="0.25">
      <c r="A410" s="20" t="s">
        <v>25</v>
      </c>
      <c r="B410" s="10" t="s">
        <v>338</v>
      </c>
      <c r="C410" s="10" t="s">
        <v>74</v>
      </c>
      <c r="D410" s="16"/>
      <c r="E410" s="16"/>
      <c r="F410" s="17">
        <f>F411</f>
        <v>793339.75</v>
      </c>
      <c r="G410" s="17">
        <f t="shared" ref="G410:K411" si="142">G411</f>
        <v>0</v>
      </c>
      <c r="H410" s="17">
        <f t="shared" si="142"/>
        <v>0</v>
      </c>
      <c r="I410" s="17">
        <f t="shared" si="142"/>
        <v>0</v>
      </c>
      <c r="J410" s="17">
        <f t="shared" si="142"/>
        <v>793339.75</v>
      </c>
      <c r="K410" s="17">
        <f t="shared" si="142"/>
        <v>0</v>
      </c>
      <c r="L410" s="18"/>
      <c r="M410" s="18"/>
    </row>
    <row r="411" spans="1:13" x14ac:dyDescent="0.25">
      <c r="A411" s="20" t="s">
        <v>268</v>
      </c>
      <c r="B411" s="10" t="s">
        <v>338</v>
      </c>
      <c r="C411" s="10" t="s">
        <v>74</v>
      </c>
      <c r="D411" s="16" t="s">
        <v>34</v>
      </c>
      <c r="E411" s="16"/>
      <c r="F411" s="17">
        <f>F412</f>
        <v>793339.75</v>
      </c>
      <c r="G411" s="17">
        <f t="shared" si="142"/>
        <v>0</v>
      </c>
      <c r="H411" s="17">
        <f t="shared" si="142"/>
        <v>0</v>
      </c>
      <c r="I411" s="17">
        <f t="shared" si="142"/>
        <v>0</v>
      </c>
      <c r="J411" s="17">
        <f t="shared" si="142"/>
        <v>793339.75</v>
      </c>
      <c r="K411" s="17">
        <f t="shared" si="142"/>
        <v>0</v>
      </c>
      <c r="L411" s="18"/>
      <c r="M411" s="18"/>
    </row>
    <row r="412" spans="1:13" x14ac:dyDescent="0.25">
      <c r="A412" s="20" t="s">
        <v>269</v>
      </c>
      <c r="B412" s="10" t="s">
        <v>338</v>
      </c>
      <c r="C412" s="10" t="s">
        <v>74</v>
      </c>
      <c r="D412" s="16" t="s">
        <v>34</v>
      </c>
      <c r="E412" s="16" t="s">
        <v>78</v>
      </c>
      <c r="F412" s="17">
        <f>'[1]8. разд '!F527</f>
        <v>793339.75</v>
      </c>
      <c r="G412" s="17">
        <f>'[1]8. разд '!G527</f>
        <v>0</v>
      </c>
      <c r="H412" s="17">
        <f>'[1]8. разд '!H527</f>
        <v>0</v>
      </c>
      <c r="I412" s="17">
        <f>'[1]8. разд '!I527</f>
        <v>0</v>
      </c>
      <c r="J412" s="17">
        <f>'[1]8. разд '!J527</f>
        <v>793339.75</v>
      </c>
      <c r="K412" s="17">
        <f>'[1]8. разд '!K527</f>
        <v>0</v>
      </c>
      <c r="L412" s="18"/>
      <c r="M412" s="18"/>
    </row>
    <row r="413" spans="1:13" ht="25.5" x14ac:dyDescent="0.25">
      <c r="A413" s="20" t="s">
        <v>339</v>
      </c>
      <c r="B413" s="10" t="s">
        <v>340</v>
      </c>
      <c r="C413" s="10"/>
      <c r="D413" s="16"/>
      <c r="E413" s="16"/>
      <c r="F413" s="17">
        <f>F414</f>
        <v>157640.04</v>
      </c>
      <c r="G413" s="17">
        <f t="shared" ref="G413:K415" si="143">G414</f>
        <v>0</v>
      </c>
      <c r="H413" s="17">
        <f t="shared" si="143"/>
        <v>0</v>
      </c>
      <c r="I413" s="17">
        <f t="shared" si="143"/>
        <v>0</v>
      </c>
      <c r="J413" s="17">
        <f t="shared" si="143"/>
        <v>157640.04</v>
      </c>
      <c r="K413" s="17">
        <f t="shared" si="143"/>
        <v>0</v>
      </c>
      <c r="L413" s="18"/>
      <c r="M413" s="18"/>
    </row>
    <row r="414" spans="1:13" ht="25.5" x14ac:dyDescent="0.25">
      <c r="A414" s="20" t="s">
        <v>244</v>
      </c>
      <c r="B414" s="10" t="s">
        <v>340</v>
      </c>
      <c r="C414" s="10" t="s">
        <v>245</v>
      </c>
      <c r="D414" s="16"/>
      <c r="E414" s="16"/>
      <c r="F414" s="17">
        <f>F415</f>
        <v>157640.04</v>
      </c>
      <c r="G414" s="17">
        <f t="shared" si="143"/>
        <v>0</v>
      </c>
      <c r="H414" s="17">
        <f t="shared" si="143"/>
        <v>0</v>
      </c>
      <c r="I414" s="17">
        <f t="shared" si="143"/>
        <v>0</v>
      </c>
      <c r="J414" s="17">
        <f t="shared" si="143"/>
        <v>157640.04</v>
      </c>
      <c r="K414" s="17">
        <f t="shared" si="143"/>
        <v>0</v>
      </c>
      <c r="L414" s="18"/>
      <c r="M414" s="18"/>
    </row>
    <row r="415" spans="1:13" x14ac:dyDescent="0.25">
      <c r="A415" s="20" t="s">
        <v>268</v>
      </c>
      <c r="B415" s="10" t="s">
        <v>340</v>
      </c>
      <c r="C415" s="10" t="s">
        <v>245</v>
      </c>
      <c r="D415" s="16" t="s">
        <v>34</v>
      </c>
      <c r="E415" s="16"/>
      <c r="F415" s="17">
        <f>F416</f>
        <v>157640.04</v>
      </c>
      <c r="G415" s="17">
        <f t="shared" si="143"/>
        <v>0</v>
      </c>
      <c r="H415" s="17">
        <f t="shared" si="143"/>
        <v>0</v>
      </c>
      <c r="I415" s="17">
        <f t="shared" si="143"/>
        <v>0</v>
      </c>
      <c r="J415" s="17">
        <f t="shared" si="143"/>
        <v>157640.04</v>
      </c>
      <c r="K415" s="17">
        <f t="shared" si="143"/>
        <v>0</v>
      </c>
      <c r="L415" s="18"/>
      <c r="M415" s="18"/>
    </row>
    <row r="416" spans="1:13" x14ac:dyDescent="0.25">
      <c r="A416" s="20" t="s">
        <v>269</v>
      </c>
      <c r="B416" s="10" t="s">
        <v>340</v>
      </c>
      <c r="C416" s="10" t="s">
        <v>245</v>
      </c>
      <c r="D416" s="16" t="s">
        <v>34</v>
      </c>
      <c r="E416" s="16" t="s">
        <v>78</v>
      </c>
      <c r="F416" s="17">
        <f>'[1]8. разд '!F530</f>
        <v>157640.04</v>
      </c>
      <c r="G416" s="17">
        <f>'[1]8. разд '!G530</f>
        <v>0</v>
      </c>
      <c r="H416" s="17">
        <f>'[1]8. разд '!H530</f>
        <v>0</v>
      </c>
      <c r="I416" s="17">
        <f>'[1]8. разд '!I530</f>
        <v>0</v>
      </c>
      <c r="J416" s="17">
        <f>'[1]8. разд '!J530</f>
        <v>157640.04</v>
      </c>
      <c r="K416" s="17">
        <f>'[1]8. разд '!K530</f>
        <v>0</v>
      </c>
      <c r="L416" s="18"/>
      <c r="M416" s="18"/>
    </row>
    <row r="417" spans="1:13" ht="38.25" x14ac:dyDescent="0.25">
      <c r="A417" s="25" t="s">
        <v>342</v>
      </c>
      <c r="B417" s="10" t="s">
        <v>343</v>
      </c>
      <c r="C417" s="10"/>
      <c r="D417" s="10"/>
      <c r="E417" s="10"/>
      <c r="F417" s="17">
        <f t="shared" ref="F417:K417" si="144">F418+F422+F426+F433</f>
        <v>12064949</v>
      </c>
      <c r="G417" s="17">
        <f t="shared" si="144"/>
        <v>10203950</v>
      </c>
      <c r="H417" s="17">
        <f t="shared" si="144"/>
        <v>201982</v>
      </c>
      <c r="I417" s="17">
        <f t="shared" si="144"/>
        <v>1982</v>
      </c>
      <c r="J417" s="17">
        <f t="shared" si="144"/>
        <v>12266931</v>
      </c>
      <c r="K417" s="17">
        <f t="shared" si="144"/>
        <v>10205932</v>
      </c>
      <c r="L417" s="18"/>
      <c r="M417" s="18"/>
    </row>
    <row r="418" spans="1:13" ht="25.5" x14ac:dyDescent="0.25">
      <c r="A418" s="21" t="s">
        <v>344</v>
      </c>
      <c r="B418" s="10" t="s">
        <v>345</v>
      </c>
      <c r="C418" s="10"/>
      <c r="D418" s="10"/>
      <c r="E418" s="10"/>
      <c r="F418" s="17">
        <f>F419</f>
        <v>10185750</v>
      </c>
      <c r="G418" s="17">
        <f t="shared" ref="G418:K420" si="145">G419</f>
        <v>10185750</v>
      </c>
      <c r="H418" s="17">
        <f t="shared" si="145"/>
        <v>1982</v>
      </c>
      <c r="I418" s="17">
        <f t="shared" si="145"/>
        <v>1982</v>
      </c>
      <c r="J418" s="17">
        <f t="shared" si="145"/>
        <v>10187732</v>
      </c>
      <c r="K418" s="17">
        <f t="shared" si="145"/>
        <v>10187732</v>
      </c>
      <c r="L418" s="18"/>
      <c r="M418" s="18"/>
    </row>
    <row r="419" spans="1:13" ht="25.5" x14ac:dyDescent="0.25">
      <c r="A419" s="20" t="s">
        <v>25</v>
      </c>
      <c r="B419" s="10" t="s">
        <v>345</v>
      </c>
      <c r="C419" s="10" t="s">
        <v>74</v>
      </c>
      <c r="D419" s="10"/>
      <c r="E419" s="10"/>
      <c r="F419" s="17">
        <f>F420</f>
        <v>10185750</v>
      </c>
      <c r="G419" s="17">
        <f t="shared" si="145"/>
        <v>10185750</v>
      </c>
      <c r="H419" s="17">
        <f t="shared" si="145"/>
        <v>1982</v>
      </c>
      <c r="I419" s="17">
        <f t="shared" si="145"/>
        <v>1982</v>
      </c>
      <c r="J419" s="17">
        <f t="shared" si="145"/>
        <v>10187732</v>
      </c>
      <c r="K419" s="17">
        <f t="shared" si="145"/>
        <v>10187732</v>
      </c>
      <c r="L419" s="18"/>
      <c r="M419" s="18"/>
    </row>
    <row r="420" spans="1:13" x14ac:dyDescent="0.25">
      <c r="A420" s="20" t="s">
        <v>105</v>
      </c>
      <c r="B420" s="10" t="s">
        <v>345</v>
      </c>
      <c r="C420" s="10" t="s">
        <v>74</v>
      </c>
      <c r="D420" s="10" t="s">
        <v>106</v>
      </c>
      <c r="E420" s="10"/>
      <c r="F420" s="17">
        <f>F421</f>
        <v>10185750</v>
      </c>
      <c r="G420" s="17">
        <f t="shared" si="145"/>
        <v>10185750</v>
      </c>
      <c r="H420" s="17">
        <f t="shared" si="145"/>
        <v>1982</v>
      </c>
      <c r="I420" s="17">
        <f t="shared" si="145"/>
        <v>1982</v>
      </c>
      <c r="J420" s="17">
        <f t="shared" si="145"/>
        <v>10187732</v>
      </c>
      <c r="K420" s="17">
        <f t="shared" si="145"/>
        <v>10187732</v>
      </c>
      <c r="L420" s="18"/>
      <c r="M420" s="18"/>
    </row>
    <row r="421" spans="1:13" x14ac:dyDescent="0.25">
      <c r="A421" s="20" t="s">
        <v>346</v>
      </c>
      <c r="B421" s="10" t="s">
        <v>345</v>
      </c>
      <c r="C421" s="10" t="s">
        <v>74</v>
      </c>
      <c r="D421" s="10" t="s">
        <v>106</v>
      </c>
      <c r="E421" s="10" t="s">
        <v>34</v>
      </c>
      <c r="F421" s="17">
        <f>'[1]8. разд '!F287</f>
        <v>10185750</v>
      </c>
      <c r="G421" s="17">
        <f>'[1]8. разд '!G287</f>
        <v>10185750</v>
      </c>
      <c r="H421" s="17">
        <f>'[1]8. разд '!H287</f>
        <v>1982</v>
      </c>
      <c r="I421" s="17">
        <f>'[1]8. разд '!I287</f>
        <v>1982</v>
      </c>
      <c r="J421" s="17">
        <f>'[1]8. разд '!J287</f>
        <v>10187732</v>
      </c>
      <c r="K421" s="17">
        <f>'[1]8. разд '!K287</f>
        <v>10187732</v>
      </c>
      <c r="L421" s="18"/>
      <c r="M421" s="18"/>
    </row>
    <row r="422" spans="1:13" ht="51" x14ac:dyDescent="0.25">
      <c r="A422" s="21" t="s">
        <v>347</v>
      </c>
      <c r="B422" s="10" t="s">
        <v>348</v>
      </c>
      <c r="C422" s="10"/>
      <c r="D422" s="10"/>
      <c r="E422" s="10"/>
      <c r="F422" s="17">
        <f>F423</f>
        <v>18200</v>
      </c>
      <c r="G422" s="17">
        <f t="shared" ref="G422:K424" si="146">G423</f>
        <v>18200</v>
      </c>
      <c r="H422" s="17">
        <f t="shared" si="146"/>
        <v>0</v>
      </c>
      <c r="I422" s="17">
        <f t="shared" si="146"/>
        <v>0</v>
      </c>
      <c r="J422" s="17">
        <f t="shared" si="146"/>
        <v>18200</v>
      </c>
      <c r="K422" s="17">
        <f t="shared" si="146"/>
        <v>18200</v>
      </c>
      <c r="L422" s="18"/>
      <c r="M422" s="18"/>
    </row>
    <row r="423" spans="1:13" ht="25.5" x14ac:dyDescent="0.25">
      <c r="A423" s="20" t="s">
        <v>25</v>
      </c>
      <c r="B423" s="10" t="s">
        <v>348</v>
      </c>
      <c r="C423" s="10" t="s">
        <v>74</v>
      </c>
      <c r="D423" s="10"/>
      <c r="E423" s="10"/>
      <c r="F423" s="17">
        <f>F424</f>
        <v>18200</v>
      </c>
      <c r="G423" s="17">
        <f t="shared" si="146"/>
        <v>18200</v>
      </c>
      <c r="H423" s="17">
        <f t="shared" si="146"/>
        <v>0</v>
      </c>
      <c r="I423" s="17">
        <f t="shared" si="146"/>
        <v>0</v>
      </c>
      <c r="J423" s="17">
        <f t="shared" si="146"/>
        <v>18200</v>
      </c>
      <c r="K423" s="17">
        <f t="shared" si="146"/>
        <v>18200</v>
      </c>
      <c r="L423" s="18"/>
      <c r="M423" s="18"/>
    </row>
    <row r="424" spans="1:13" x14ac:dyDescent="0.25">
      <c r="A424" s="20" t="s">
        <v>105</v>
      </c>
      <c r="B424" s="10" t="s">
        <v>348</v>
      </c>
      <c r="C424" s="10" t="s">
        <v>74</v>
      </c>
      <c r="D424" s="10" t="s">
        <v>106</v>
      </c>
      <c r="E424" s="10"/>
      <c r="F424" s="17">
        <f>F425</f>
        <v>18200</v>
      </c>
      <c r="G424" s="17">
        <f t="shared" si="146"/>
        <v>18200</v>
      </c>
      <c r="H424" s="17">
        <f t="shared" si="146"/>
        <v>0</v>
      </c>
      <c r="I424" s="17">
        <f t="shared" si="146"/>
        <v>0</v>
      </c>
      <c r="J424" s="17">
        <f t="shared" si="146"/>
        <v>18200</v>
      </c>
      <c r="K424" s="17">
        <f t="shared" si="146"/>
        <v>18200</v>
      </c>
      <c r="L424" s="18"/>
      <c r="M424" s="18"/>
    </row>
    <row r="425" spans="1:13" x14ac:dyDescent="0.25">
      <c r="A425" s="20" t="s">
        <v>346</v>
      </c>
      <c r="B425" s="10" t="s">
        <v>348</v>
      </c>
      <c r="C425" s="10" t="s">
        <v>74</v>
      </c>
      <c r="D425" s="10" t="s">
        <v>106</v>
      </c>
      <c r="E425" s="10" t="s">
        <v>34</v>
      </c>
      <c r="F425" s="17">
        <f>'[1]8. разд '!F289</f>
        <v>18200</v>
      </c>
      <c r="G425" s="17">
        <f>'[1]8. разд '!G289</f>
        <v>18200</v>
      </c>
      <c r="H425" s="17">
        <f>'[1]8. разд '!H289</f>
        <v>0</v>
      </c>
      <c r="I425" s="17">
        <f>'[1]8. разд '!I289</f>
        <v>0</v>
      </c>
      <c r="J425" s="17">
        <f>'[1]8. разд '!J289</f>
        <v>18200</v>
      </c>
      <c r="K425" s="17">
        <f>'[1]8. разд '!K289</f>
        <v>18200</v>
      </c>
      <c r="L425" s="18"/>
      <c r="M425" s="18"/>
    </row>
    <row r="426" spans="1:13" ht="25.5" x14ac:dyDescent="0.25">
      <c r="A426" s="26" t="s">
        <v>349</v>
      </c>
      <c r="B426" s="10" t="s">
        <v>350</v>
      </c>
      <c r="C426" s="10"/>
      <c r="D426" s="10"/>
      <c r="E426" s="10"/>
      <c r="F426" s="17">
        <f>F427+F432</f>
        <v>1860999</v>
      </c>
      <c r="G426" s="17">
        <f t="shared" ref="G426:K426" si="147">G427+G432</f>
        <v>0</v>
      </c>
      <c r="H426" s="17">
        <f t="shared" si="147"/>
        <v>0</v>
      </c>
      <c r="I426" s="17">
        <f t="shared" si="147"/>
        <v>0</v>
      </c>
      <c r="J426" s="17">
        <f t="shared" si="147"/>
        <v>1860999</v>
      </c>
      <c r="K426" s="17">
        <f t="shared" si="147"/>
        <v>0</v>
      </c>
      <c r="L426" s="18"/>
      <c r="M426" s="18"/>
    </row>
    <row r="427" spans="1:13" ht="25.5" x14ac:dyDescent="0.25">
      <c r="A427" s="20" t="s">
        <v>25</v>
      </c>
      <c r="B427" s="10" t="s">
        <v>350</v>
      </c>
      <c r="C427" s="10" t="s">
        <v>74</v>
      </c>
      <c r="D427" s="10"/>
      <c r="E427" s="10"/>
      <c r="F427" s="17">
        <f>F428</f>
        <v>420999</v>
      </c>
      <c r="G427" s="17">
        <f t="shared" ref="G427:K428" si="148">G428</f>
        <v>0</v>
      </c>
      <c r="H427" s="17">
        <f t="shared" si="148"/>
        <v>0</v>
      </c>
      <c r="I427" s="17">
        <f t="shared" si="148"/>
        <v>0</v>
      </c>
      <c r="J427" s="17">
        <f t="shared" si="148"/>
        <v>420999</v>
      </c>
      <c r="K427" s="17">
        <f t="shared" si="148"/>
        <v>0</v>
      </c>
      <c r="L427" s="18"/>
      <c r="M427" s="18"/>
    </row>
    <row r="428" spans="1:13" x14ac:dyDescent="0.25">
      <c r="A428" s="20" t="s">
        <v>268</v>
      </c>
      <c r="B428" s="10" t="s">
        <v>350</v>
      </c>
      <c r="C428" s="10" t="s">
        <v>74</v>
      </c>
      <c r="D428" s="10" t="s">
        <v>34</v>
      </c>
      <c r="E428" s="10"/>
      <c r="F428" s="17">
        <f>F429</f>
        <v>420999</v>
      </c>
      <c r="G428" s="17">
        <f t="shared" si="148"/>
        <v>0</v>
      </c>
      <c r="H428" s="17">
        <f t="shared" si="148"/>
        <v>0</v>
      </c>
      <c r="I428" s="17">
        <f t="shared" si="148"/>
        <v>0</v>
      </c>
      <c r="J428" s="17">
        <f t="shared" si="148"/>
        <v>420999</v>
      </c>
      <c r="K428" s="17">
        <f t="shared" si="148"/>
        <v>0</v>
      </c>
      <c r="L428" s="18"/>
      <c r="M428" s="18"/>
    </row>
    <row r="429" spans="1:13" x14ac:dyDescent="0.25">
      <c r="A429" s="20" t="s">
        <v>269</v>
      </c>
      <c r="B429" s="10" t="s">
        <v>350</v>
      </c>
      <c r="C429" s="10" t="s">
        <v>74</v>
      </c>
      <c r="D429" s="10" t="s">
        <v>34</v>
      </c>
      <c r="E429" s="10" t="s">
        <v>78</v>
      </c>
      <c r="F429" s="17">
        <f>'[1]8. разд '!F535</f>
        <v>420999</v>
      </c>
      <c r="G429" s="17">
        <f>'[1]8. разд '!G535</f>
        <v>0</v>
      </c>
      <c r="H429" s="17">
        <f>'[1]8. разд '!H535</f>
        <v>0</v>
      </c>
      <c r="I429" s="17">
        <f>'[1]8. разд '!I535</f>
        <v>0</v>
      </c>
      <c r="J429" s="17">
        <f>'[1]8. разд '!J535</f>
        <v>420999</v>
      </c>
      <c r="K429" s="17">
        <f>'[1]8. разд '!K535</f>
        <v>0</v>
      </c>
      <c r="L429" s="18"/>
      <c r="M429" s="18"/>
    </row>
    <row r="430" spans="1:13" s="34" customFormat="1" ht="25.5" x14ac:dyDescent="0.25">
      <c r="A430" s="20" t="s">
        <v>57</v>
      </c>
      <c r="B430" s="10" t="s">
        <v>350</v>
      </c>
      <c r="C430" s="10" t="s">
        <v>71</v>
      </c>
      <c r="D430" s="10"/>
      <c r="E430" s="10"/>
      <c r="F430" s="17">
        <f>F431</f>
        <v>1440000</v>
      </c>
      <c r="G430" s="17">
        <f t="shared" ref="G430:K431" si="149">G431</f>
        <v>0</v>
      </c>
      <c r="H430" s="17">
        <f t="shared" si="149"/>
        <v>0</v>
      </c>
      <c r="I430" s="17">
        <f t="shared" si="149"/>
        <v>0</v>
      </c>
      <c r="J430" s="17">
        <f t="shared" si="149"/>
        <v>1440000</v>
      </c>
      <c r="K430" s="17">
        <f t="shared" si="149"/>
        <v>0</v>
      </c>
      <c r="L430" s="18"/>
      <c r="M430" s="18"/>
    </row>
    <row r="431" spans="1:13" s="34" customFormat="1" x14ac:dyDescent="0.25">
      <c r="A431" s="20" t="s">
        <v>268</v>
      </c>
      <c r="B431" s="10" t="s">
        <v>350</v>
      </c>
      <c r="C431" s="10" t="s">
        <v>71</v>
      </c>
      <c r="D431" s="10" t="s">
        <v>34</v>
      </c>
      <c r="E431" s="10"/>
      <c r="F431" s="17">
        <f>F432</f>
        <v>1440000</v>
      </c>
      <c r="G431" s="17">
        <f t="shared" si="149"/>
        <v>0</v>
      </c>
      <c r="H431" s="17">
        <f t="shared" si="149"/>
        <v>0</v>
      </c>
      <c r="I431" s="17">
        <f t="shared" si="149"/>
        <v>0</v>
      </c>
      <c r="J431" s="17">
        <f t="shared" si="149"/>
        <v>1440000</v>
      </c>
      <c r="K431" s="17">
        <f t="shared" si="149"/>
        <v>0</v>
      </c>
      <c r="L431" s="18"/>
      <c r="M431" s="18"/>
    </row>
    <row r="432" spans="1:13" s="34" customFormat="1" x14ac:dyDescent="0.25">
      <c r="A432" s="20" t="s">
        <v>269</v>
      </c>
      <c r="B432" s="10" t="s">
        <v>350</v>
      </c>
      <c r="C432" s="10" t="s">
        <v>71</v>
      </c>
      <c r="D432" s="10" t="s">
        <v>34</v>
      </c>
      <c r="E432" s="10" t="s">
        <v>78</v>
      </c>
      <c r="F432" s="17">
        <f>'[1]8. разд '!F537</f>
        <v>1440000</v>
      </c>
      <c r="G432" s="17">
        <f>'[1]8. разд '!G537</f>
        <v>0</v>
      </c>
      <c r="H432" s="17">
        <f>'[1]8. разд '!H537</f>
        <v>0</v>
      </c>
      <c r="I432" s="17">
        <f>'[1]8. разд '!I541</f>
        <v>0</v>
      </c>
      <c r="J432" s="17">
        <f>'[1]8. разд '!J537</f>
        <v>1440000</v>
      </c>
      <c r="K432" s="17">
        <f>'[1]8. разд '!K541</f>
        <v>0</v>
      </c>
      <c r="L432" s="18"/>
      <c r="M432" s="18"/>
    </row>
    <row r="433" spans="1:13" s="34" customFormat="1" ht="25.5" x14ac:dyDescent="0.25">
      <c r="A433" s="21" t="s">
        <v>236</v>
      </c>
      <c r="B433" s="10" t="s">
        <v>351</v>
      </c>
      <c r="C433" s="10"/>
      <c r="D433" s="10"/>
      <c r="E433" s="10"/>
      <c r="F433" s="17">
        <f>F434</f>
        <v>0</v>
      </c>
      <c r="G433" s="17">
        <f t="shared" ref="G433:K435" si="150">G434</f>
        <v>0</v>
      </c>
      <c r="H433" s="17">
        <f t="shared" si="150"/>
        <v>200000</v>
      </c>
      <c r="I433" s="17">
        <f t="shared" si="150"/>
        <v>0</v>
      </c>
      <c r="J433" s="17">
        <f t="shared" si="150"/>
        <v>200000</v>
      </c>
      <c r="K433" s="17">
        <f t="shared" si="150"/>
        <v>0</v>
      </c>
      <c r="L433" s="18"/>
      <c r="M433" s="18"/>
    </row>
    <row r="434" spans="1:13" s="34" customFormat="1" ht="25.5" x14ac:dyDescent="0.25">
      <c r="A434" s="20" t="s">
        <v>25</v>
      </c>
      <c r="B434" s="10" t="s">
        <v>351</v>
      </c>
      <c r="C434" s="10" t="s">
        <v>74</v>
      </c>
      <c r="D434" s="10"/>
      <c r="E434" s="10"/>
      <c r="F434" s="17">
        <f>F435</f>
        <v>0</v>
      </c>
      <c r="G434" s="17">
        <f t="shared" si="150"/>
        <v>0</v>
      </c>
      <c r="H434" s="17">
        <f t="shared" si="150"/>
        <v>200000</v>
      </c>
      <c r="I434" s="17">
        <f t="shared" si="150"/>
        <v>0</v>
      </c>
      <c r="J434" s="17">
        <f t="shared" si="150"/>
        <v>200000</v>
      </c>
      <c r="K434" s="17">
        <f t="shared" si="150"/>
        <v>0</v>
      </c>
      <c r="L434" s="18"/>
      <c r="M434" s="18"/>
    </row>
    <row r="435" spans="1:13" s="34" customFormat="1" x14ac:dyDescent="0.25">
      <c r="A435" s="20" t="s">
        <v>268</v>
      </c>
      <c r="B435" s="10" t="s">
        <v>351</v>
      </c>
      <c r="C435" s="10" t="s">
        <v>74</v>
      </c>
      <c r="D435" s="10" t="s">
        <v>34</v>
      </c>
      <c r="E435" s="10"/>
      <c r="F435" s="17">
        <f>F436</f>
        <v>0</v>
      </c>
      <c r="G435" s="17">
        <f t="shared" si="150"/>
        <v>0</v>
      </c>
      <c r="H435" s="17">
        <f t="shared" si="150"/>
        <v>200000</v>
      </c>
      <c r="I435" s="17">
        <f t="shared" si="150"/>
        <v>0</v>
      </c>
      <c r="J435" s="17">
        <f t="shared" si="150"/>
        <v>200000</v>
      </c>
      <c r="K435" s="17">
        <f t="shared" si="150"/>
        <v>0</v>
      </c>
      <c r="L435" s="18"/>
      <c r="M435" s="18"/>
    </row>
    <row r="436" spans="1:13" s="34" customFormat="1" x14ac:dyDescent="0.25">
      <c r="A436" s="20" t="s">
        <v>269</v>
      </c>
      <c r="B436" s="10" t="s">
        <v>351</v>
      </c>
      <c r="C436" s="10" t="s">
        <v>74</v>
      </c>
      <c r="D436" s="10" t="s">
        <v>34</v>
      </c>
      <c r="E436" s="10" t="s">
        <v>78</v>
      </c>
      <c r="F436" s="17">
        <f>'[1]8. разд '!F539</f>
        <v>0</v>
      </c>
      <c r="G436" s="17">
        <f>'[1]8. разд '!G539</f>
        <v>0</v>
      </c>
      <c r="H436" s="17">
        <f>'[1]8. разд '!H539</f>
        <v>200000</v>
      </c>
      <c r="I436" s="17">
        <f>'[1]8. разд '!I539</f>
        <v>0</v>
      </c>
      <c r="J436" s="17">
        <f>'[1]8. разд '!J539</f>
        <v>200000</v>
      </c>
      <c r="K436" s="17">
        <f>'[1]8. разд '!K539</f>
        <v>0</v>
      </c>
      <c r="L436" s="18"/>
      <c r="M436" s="18"/>
    </row>
    <row r="437" spans="1:13" ht="25.5" x14ac:dyDescent="0.25">
      <c r="A437" s="20" t="s">
        <v>352</v>
      </c>
      <c r="B437" s="10" t="s">
        <v>353</v>
      </c>
      <c r="C437" s="10"/>
      <c r="D437" s="10"/>
      <c r="E437" s="10"/>
      <c r="F437" s="17">
        <f>+F438+F442</f>
        <v>2881691.65</v>
      </c>
      <c r="G437" s="17">
        <f t="shared" ref="G437:K437" si="151">+G438+G442</f>
        <v>0</v>
      </c>
      <c r="H437" s="17">
        <f t="shared" si="151"/>
        <v>1200000</v>
      </c>
      <c r="I437" s="17">
        <f t="shared" si="151"/>
        <v>0</v>
      </c>
      <c r="J437" s="17">
        <f t="shared" si="151"/>
        <v>4081691.65</v>
      </c>
      <c r="K437" s="17">
        <f t="shared" si="151"/>
        <v>0</v>
      </c>
      <c r="L437" s="18"/>
      <c r="M437" s="18"/>
    </row>
    <row r="438" spans="1:13" ht="25.5" x14ac:dyDescent="0.25">
      <c r="A438" s="20" t="s">
        <v>337</v>
      </c>
      <c r="B438" s="10" t="s">
        <v>354</v>
      </c>
      <c r="C438" s="10"/>
      <c r="D438" s="10"/>
      <c r="E438" s="10"/>
      <c r="F438" s="17">
        <f t="shared" ref="F438:K440" si="152">F439</f>
        <v>508041.07</v>
      </c>
      <c r="G438" s="17">
        <f t="shared" si="152"/>
        <v>0</v>
      </c>
      <c r="H438" s="17">
        <f t="shared" si="152"/>
        <v>0</v>
      </c>
      <c r="I438" s="17">
        <f t="shared" si="152"/>
        <v>0</v>
      </c>
      <c r="J438" s="17">
        <f t="shared" si="152"/>
        <v>508041.07</v>
      </c>
      <c r="K438" s="17">
        <f t="shared" si="152"/>
        <v>0</v>
      </c>
      <c r="L438" s="18"/>
      <c r="M438" s="18"/>
    </row>
    <row r="439" spans="1:13" ht="25.5" x14ac:dyDescent="0.25">
      <c r="A439" s="20" t="s">
        <v>25</v>
      </c>
      <c r="B439" s="10" t="s">
        <v>354</v>
      </c>
      <c r="C439" s="10" t="s">
        <v>74</v>
      </c>
      <c r="D439" s="16"/>
      <c r="E439" s="16"/>
      <c r="F439" s="17">
        <f>F440</f>
        <v>508041.07</v>
      </c>
      <c r="G439" s="17">
        <f t="shared" si="152"/>
        <v>0</v>
      </c>
      <c r="H439" s="17">
        <f t="shared" si="152"/>
        <v>0</v>
      </c>
      <c r="I439" s="17">
        <f t="shared" si="152"/>
        <v>0</v>
      </c>
      <c r="J439" s="17">
        <f t="shared" si="152"/>
        <v>508041.07</v>
      </c>
      <c r="K439" s="17">
        <f t="shared" si="152"/>
        <v>0</v>
      </c>
      <c r="L439" s="18"/>
      <c r="M439" s="18"/>
    </row>
    <row r="440" spans="1:13" x14ac:dyDescent="0.25">
      <c r="A440" s="20" t="s">
        <v>268</v>
      </c>
      <c r="B440" s="10" t="s">
        <v>354</v>
      </c>
      <c r="C440" s="10" t="s">
        <v>74</v>
      </c>
      <c r="D440" s="16" t="s">
        <v>34</v>
      </c>
      <c r="E440" s="16"/>
      <c r="F440" s="17">
        <f>F441</f>
        <v>508041.07</v>
      </c>
      <c r="G440" s="17">
        <f t="shared" si="152"/>
        <v>0</v>
      </c>
      <c r="H440" s="17">
        <f t="shared" si="152"/>
        <v>0</v>
      </c>
      <c r="I440" s="17">
        <f t="shared" si="152"/>
        <v>0</v>
      </c>
      <c r="J440" s="17">
        <f t="shared" si="152"/>
        <v>508041.07</v>
      </c>
      <c r="K440" s="17">
        <f t="shared" si="152"/>
        <v>0</v>
      </c>
      <c r="L440" s="18"/>
      <c r="M440" s="18"/>
    </row>
    <row r="441" spans="1:13" x14ac:dyDescent="0.25">
      <c r="A441" s="20" t="s">
        <v>269</v>
      </c>
      <c r="B441" s="10" t="s">
        <v>354</v>
      </c>
      <c r="C441" s="10" t="s">
        <v>74</v>
      </c>
      <c r="D441" s="16" t="s">
        <v>34</v>
      </c>
      <c r="E441" s="16" t="s">
        <v>78</v>
      </c>
      <c r="F441" s="17">
        <f>'[1]8. разд '!F546</f>
        <v>508041.07</v>
      </c>
      <c r="G441" s="17">
        <f>'[1]8. разд '!G546</f>
        <v>0</v>
      </c>
      <c r="H441" s="17">
        <f>'[1]8. разд '!H546</f>
        <v>0</v>
      </c>
      <c r="I441" s="17">
        <f>'[1]8. разд '!I546</f>
        <v>0</v>
      </c>
      <c r="J441" s="17">
        <f>'[1]8. разд '!J546</f>
        <v>508041.07</v>
      </c>
      <c r="K441" s="17">
        <f>'[1]8. разд '!K546</f>
        <v>0</v>
      </c>
      <c r="L441" s="18"/>
      <c r="M441" s="18"/>
    </row>
    <row r="442" spans="1:13" ht="25.5" x14ac:dyDescent="0.25">
      <c r="A442" s="20" t="s">
        <v>355</v>
      </c>
      <c r="B442" s="10" t="s">
        <v>356</v>
      </c>
      <c r="C442" s="10"/>
      <c r="D442" s="16"/>
      <c r="E442" s="16"/>
      <c r="F442" s="17">
        <f>F443</f>
        <v>2373650.58</v>
      </c>
      <c r="G442" s="17">
        <f t="shared" ref="G442:K444" si="153">G443</f>
        <v>0</v>
      </c>
      <c r="H442" s="17">
        <f t="shared" si="153"/>
        <v>1200000</v>
      </c>
      <c r="I442" s="17">
        <f t="shared" si="153"/>
        <v>0</v>
      </c>
      <c r="J442" s="17">
        <f t="shared" si="153"/>
        <v>3573650.58</v>
      </c>
      <c r="K442" s="17">
        <f t="shared" si="153"/>
        <v>0</v>
      </c>
      <c r="L442" s="18"/>
      <c r="M442" s="18"/>
    </row>
    <row r="443" spans="1:13" ht="25.5" x14ac:dyDescent="0.25">
      <c r="A443" s="20" t="s">
        <v>25</v>
      </c>
      <c r="B443" s="10" t="s">
        <v>356</v>
      </c>
      <c r="C443" s="10" t="s">
        <v>74</v>
      </c>
      <c r="D443" s="16"/>
      <c r="E443" s="16"/>
      <c r="F443" s="17">
        <f>F444</f>
        <v>2373650.58</v>
      </c>
      <c r="G443" s="17">
        <f t="shared" si="153"/>
        <v>0</v>
      </c>
      <c r="H443" s="17">
        <f t="shared" si="153"/>
        <v>1200000</v>
      </c>
      <c r="I443" s="17">
        <f t="shared" si="153"/>
        <v>0</v>
      </c>
      <c r="J443" s="17">
        <f t="shared" si="153"/>
        <v>3573650.58</v>
      </c>
      <c r="K443" s="17">
        <f t="shared" si="153"/>
        <v>0</v>
      </c>
      <c r="L443" s="18"/>
      <c r="M443" s="18"/>
    </row>
    <row r="444" spans="1:13" x14ac:dyDescent="0.25">
      <c r="A444" s="20" t="s">
        <v>268</v>
      </c>
      <c r="B444" s="10" t="s">
        <v>356</v>
      </c>
      <c r="C444" s="10" t="s">
        <v>74</v>
      </c>
      <c r="D444" s="16" t="s">
        <v>34</v>
      </c>
      <c r="E444" s="16"/>
      <c r="F444" s="17">
        <f>F445</f>
        <v>2373650.58</v>
      </c>
      <c r="G444" s="17">
        <f t="shared" si="153"/>
        <v>0</v>
      </c>
      <c r="H444" s="17">
        <f t="shared" si="153"/>
        <v>1200000</v>
      </c>
      <c r="I444" s="17">
        <f t="shared" si="153"/>
        <v>0</v>
      </c>
      <c r="J444" s="17">
        <f t="shared" si="153"/>
        <v>3573650.58</v>
      </c>
      <c r="K444" s="17">
        <f t="shared" si="153"/>
        <v>0</v>
      </c>
      <c r="L444" s="18"/>
      <c r="M444" s="18"/>
    </row>
    <row r="445" spans="1:13" x14ac:dyDescent="0.25">
      <c r="A445" s="20" t="s">
        <v>269</v>
      </c>
      <c r="B445" s="10" t="s">
        <v>356</v>
      </c>
      <c r="C445" s="10" t="s">
        <v>74</v>
      </c>
      <c r="D445" s="16" t="s">
        <v>34</v>
      </c>
      <c r="E445" s="16" t="s">
        <v>78</v>
      </c>
      <c r="F445" s="17">
        <f>'[1]8. разд '!F548</f>
        <v>2373650.58</v>
      </c>
      <c r="G445" s="17">
        <f>'[1]8. разд '!G548</f>
        <v>0</v>
      </c>
      <c r="H445" s="17">
        <f>'[1]8. разд '!H548</f>
        <v>1200000</v>
      </c>
      <c r="I445" s="17">
        <f>'[1]8. разд '!I548</f>
        <v>0</v>
      </c>
      <c r="J445" s="17">
        <f>'[1]8. разд '!J548</f>
        <v>3573650.58</v>
      </c>
      <c r="K445" s="17">
        <f>'[1]8. разд '!K548</f>
        <v>0</v>
      </c>
      <c r="L445" s="18"/>
      <c r="M445" s="18"/>
    </row>
    <row r="446" spans="1:13" ht="25.5" x14ac:dyDescent="0.25">
      <c r="A446" s="20" t="s">
        <v>357</v>
      </c>
      <c r="B446" s="10" t="s">
        <v>358</v>
      </c>
      <c r="C446" s="10"/>
      <c r="D446" s="16"/>
      <c r="E446" s="16"/>
      <c r="F446" s="17">
        <f>F451+F467+F455+F459+F463+F447</f>
        <v>22460559</v>
      </c>
      <c r="G446" s="17">
        <f t="shared" ref="G446:K446" si="154">G451+G467+G455+G459+G463+G447</f>
        <v>0</v>
      </c>
      <c r="H446" s="17">
        <f t="shared" si="154"/>
        <v>0</v>
      </c>
      <c r="I446" s="17">
        <f t="shared" si="154"/>
        <v>0</v>
      </c>
      <c r="J446" s="17">
        <f t="shared" si="154"/>
        <v>22460559</v>
      </c>
      <c r="K446" s="17">
        <f t="shared" si="154"/>
        <v>0</v>
      </c>
      <c r="L446" s="18"/>
      <c r="M446" s="18"/>
    </row>
    <row r="447" spans="1:13" ht="51" x14ac:dyDescent="0.25">
      <c r="A447" s="26" t="s">
        <v>168</v>
      </c>
      <c r="B447" s="10" t="s">
        <v>359</v>
      </c>
      <c r="C447" s="10"/>
      <c r="D447" s="16"/>
      <c r="E447" s="16"/>
      <c r="F447" s="17">
        <f>F448</f>
        <v>101863</v>
      </c>
      <c r="G447" s="17">
        <f t="shared" ref="G447:K449" si="155">G448</f>
        <v>0</v>
      </c>
      <c r="H447" s="17">
        <f t="shared" si="155"/>
        <v>0</v>
      </c>
      <c r="I447" s="17">
        <f t="shared" si="155"/>
        <v>0</v>
      </c>
      <c r="J447" s="17">
        <f t="shared" si="155"/>
        <v>101863</v>
      </c>
      <c r="K447" s="17">
        <f t="shared" si="155"/>
        <v>0</v>
      </c>
      <c r="L447" s="18"/>
      <c r="M447" s="18"/>
    </row>
    <row r="448" spans="1:13" ht="25.5" x14ac:dyDescent="0.25">
      <c r="A448" s="20" t="s">
        <v>57</v>
      </c>
      <c r="B448" s="10" t="s">
        <v>359</v>
      </c>
      <c r="C448" s="10" t="s">
        <v>71</v>
      </c>
      <c r="D448" s="16"/>
      <c r="E448" s="16"/>
      <c r="F448" s="17">
        <f>F449</f>
        <v>101863</v>
      </c>
      <c r="G448" s="17">
        <f t="shared" si="155"/>
        <v>0</v>
      </c>
      <c r="H448" s="17">
        <f t="shared" si="155"/>
        <v>0</v>
      </c>
      <c r="I448" s="17">
        <f t="shared" si="155"/>
        <v>0</v>
      </c>
      <c r="J448" s="17">
        <f t="shared" si="155"/>
        <v>101863</v>
      </c>
      <c r="K448" s="17">
        <f t="shared" si="155"/>
        <v>0</v>
      </c>
      <c r="L448" s="18"/>
      <c r="M448" s="18"/>
    </row>
    <row r="449" spans="1:13" x14ac:dyDescent="0.25">
      <c r="A449" s="20" t="s">
        <v>268</v>
      </c>
      <c r="B449" s="10" t="s">
        <v>359</v>
      </c>
      <c r="C449" s="10" t="s">
        <v>71</v>
      </c>
      <c r="D449" s="16" t="s">
        <v>34</v>
      </c>
      <c r="E449" s="16"/>
      <c r="F449" s="17">
        <f>F450</f>
        <v>101863</v>
      </c>
      <c r="G449" s="17">
        <f t="shared" si="155"/>
        <v>0</v>
      </c>
      <c r="H449" s="17">
        <f t="shared" si="155"/>
        <v>0</v>
      </c>
      <c r="I449" s="17">
        <f t="shared" si="155"/>
        <v>0</v>
      </c>
      <c r="J449" s="17">
        <f t="shared" si="155"/>
        <v>101863</v>
      </c>
      <c r="K449" s="17">
        <f t="shared" si="155"/>
        <v>0</v>
      </c>
      <c r="L449" s="18"/>
      <c r="M449" s="18"/>
    </row>
    <row r="450" spans="1:13" x14ac:dyDescent="0.25">
      <c r="A450" s="20" t="s">
        <v>269</v>
      </c>
      <c r="B450" s="10" t="s">
        <v>359</v>
      </c>
      <c r="C450" s="10" t="s">
        <v>71</v>
      </c>
      <c r="D450" s="16" t="s">
        <v>34</v>
      </c>
      <c r="E450" s="16" t="s">
        <v>78</v>
      </c>
      <c r="F450" s="17">
        <f>'[1]8. разд '!F551</f>
        <v>101863</v>
      </c>
      <c r="G450" s="17">
        <f>'[1]8. разд '!G551</f>
        <v>0</v>
      </c>
      <c r="H450" s="17">
        <f>'[1]8. разд '!H551</f>
        <v>0</v>
      </c>
      <c r="I450" s="17">
        <f>'[1]8. разд '!I551</f>
        <v>0</v>
      </c>
      <c r="J450" s="17">
        <f>'[1]8. разд '!J551</f>
        <v>101863</v>
      </c>
      <c r="K450" s="17">
        <f>'[1]8. разд '!K551</f>
        <v>0</v>
      </c>
      <c r="L450" s="18"/>
      <c r="M450" s="18"/>
    </row>
    <row r="451" spans="1:13" ht="38.25" x14ac:dyDescent="0.25">
      <c r="A451" s="29" t="s">
        <v>360</v>
      </c>
      <c r="B451" s="10" t="s">
        <v>361</v>
      </c>
      <c r="C451" s="10"/>
      <c r="D451" s="16"/>
      <c r="E451" s="16"/>
      <c r="F451" s="17">
        <f>F452</f>
        <v>3043989</v>
      </c>
      <c r="G451" s="17">
        <f t="shared" ref="G451:K453" si="156">G452</f>
        <v>0</v>
      </c>
      <c r="H451" s="17">
        <f t="shared" si="156"/>
        <v>0</v>
      </c>
      <c r="I451" s="17">
        <f t="shared" si="156"/>
        <v>0</v>
      </c>
      <c r="J451" s="17">
        <f t="shared" si="156"/>
        <v>3043989</v>
      </c>
      <c r="K451" s="17">
        <f t="shared" si="156"/>
        <v>0</v>
      </c>
      <c r="L451" s="18"/>
      <c r="M451" s="18"/>
    </row>
    <row r="452" spans="1:13" ht="25.5" x14ac:dyDescent="0.25">
      <c r="A452" s="20" t="s">
        <v>57</v>
      </c>
      <c r="B452" s="10" t="s">
        <v>361</v>
      </c>
      <c r="C452" s="10" t="s">
        <v>71</v>
      </c>
      <c r="D452" s="16"/>
      <c r="E452" s="16"/>
      <c r="F452" s="17">
        <f>F453</f>
        <v>3043989</v>
      </c>
      <c r="G452" s="17">
        <f t="shared" si="156"/>
        <v>0</v>
      </c>
      <c r="H452" s="17">
        <f t="shared" si="156"/>
        <v>0</v>
      </c>
      <c r="I452" s="17">
        <f t="shared" si="156"/>
        <v>0</v>
      </c>
      <c r="J452" s="17">
        <f t="shared" si="156"/>
        <v>3043989</v>
      </c>
      <c r="K452" s="17">
        <f t="shared" si="156"/>
        <v>0</v>
      </c>
      <c r="L452" s="18"/>
      <c r="M452" s="18"/>
    </row>
    <row r="453" spans="1:13" x14ac:dyDescent="0.25">
      <c r="A453" s="20" t="s">
        <v>268</v>
      </c>
      <c r="B453" s="10" t="s">
        <v>361</v>
      </c>
      <c r="C453" s="10" t="s">
        <v>71</v>
      </c>
      <c r="D453" s="16" t="s">
        <v>34</v>
      </c>
      <c r="E453" s="16"/>
      <c r="F453" s="17">
        <f>F454</f>
        <v>3043989</v>
      </c>
      <c r="G453" s="17">
        <f t="shared" si="156"/>
        <v>0</v>
      </c>
      <c r="H453" s="17">
        <f t="shared" si="156"/>
        <v>0</v>
      </c>
      <c r="I453" s="17">
        <f t="shared" si="156"/>
        <v>0</v>
      </c>
      <c r="J453" s="17">
        <f t="shared" si="156"/>
        <v>3043989</v>
      </c>
      <c r="K453" s="17">
        <f t="shared" si="156"/>
        <v>0</v>
      </c>
      <c r="L453" s="18"/>
      <c r="M453" s="18"/>
    </row>
    <row r="454" spans="1:13" x14ac:dyDescent="0.25">
      <c r="A454" s="20" t="s">
        <v>269</v>
      </c>
      <c r="B454" s="10" t="s">
        <v>361</v>
      </c>
      <c r="C454" s="10" t="s">
        <v>71</v>
      </c>
      <c r="D454" s="16" t="s">
        <v>34</v>
      </c>
      <c r="E454" s="16" t="s">
        <v>78</v>
      </c>
      <c r="F454" s="17">
        <f>'[1]8. разд '!F555</f>
        <v>3043989</v>
      </c>
      <c r="G454" s="17">
        <f>'[1]8. разд '!G555</f>
        <v>0</v>
      </c>
      <c r="H454" s="17">
        <f>'[1]8. разд '!H555</f>
        <v>0</v>
      </c>
      <c r="I454" s="17">
        <f>'[1]8. разд '!I555</f>
        <v>0</v>
      </c>
      <c r="J454" s="17">
        <f>'[1]8. разд '!J555</f>
        <v>3043989</v>
      </c>
      <c r="K454" s="17">
        <f>'[1]8. разд '!K555</f>
        <v>0</v>
      </c>
      <c r="L454" s="18"/>
      <c r="M454" s="18"/>
    </row>
    <row r="455" spans="1:13" ht="25.5" x14ac:dyDescent="0.25">
      <c r="A455" s="29" t="s">
        <v>362</v>
      </c>
      <c r="B455" s="10" t="s">
        <v>363</v>
      </c>
      <c r="C455" s="10"/>
      <c r="D455" s="16"/>
      <c r="E455" s="16"/>
      <c r="F455" s="17">
        <f>F456</f>
        <v>894701.07</v>
      </c>
      <c r="G455" s="17">
        <f t="shared" ref="G455:K457" si="157">G456</f>
        <v>0</v>
      </c>
      <c r="H455" s="17">
        <f t="shared" si="157"/>
        <v>0</v>
      </c>
      <c r="I455" s="17">
        <f t="shared" si="157"/>
        <v>0</v>
      </c>
      <c r="J455" s="17">
        <f t="shared" si="157"/>
        <v>894701.07</v>
      </c>
      <c r="K455" s="17">
        <f t="shared" si="157"/>
        <v>0</v>
      </c>
      <c r="L455" s="18"/>
      <c r="M455" s="18"/>
    </row>
    <row r="456" spans="1:13" ht="25.5" x14ac:dyDescent="0.25">
      <c r="A456" s="20" t="s">
        <v>57</v>
      </c>
      <c r="B456" s="10" t="s">
        <v>363</v>
      </c>
      <c r="C456" s="10" t="s">
        <v>71</v>
      </c>
      <c r="D456" s="16"/>
      <c r="E456" s="16"/>
      <c r="F456" s="17">
        <f>F457</f>
        <v>894701.07</v>
      </c>
      <c r="G456" s="17">
        <f t="shared" si="157"/>
        <v>0</v>
      </c>
      <c r="H456" s="17">
        <f t="shared" si="157"/>
        <v>0</v>
      </c>
      <c r="I456" s="17">
        <f t="shared" si="157"/>
        <v>0</v>
      </c>
      <c r="J456" s="17">
        <f t="shared" si="157"/>
        <v>894701.07</v>
      </c>
      <c r="K456" s="17">
        <f t="shared" si="157"/>
        <v>0</v>
      </c>
      <c r="L456" s="18"/>
      <c r="M456" s="18"/>
    </row>
    <row r="457" spans="1:13" x14ac:dyDescent="0.25">
      <c r="A457" s="20" t="s">
        <v>268</v>
      </c>
      <c r="B457" s="10" t="s">
        <v>363</v>
      </c>
      <c r="C457" s="10" t="s">
        <v>71</v>
      </c>
      <c r="D457" s="16" t="s">
        <v>34</v>
      </c>
      <c r="E457" s="16"/>
      <c r="F457" s="17">
        <f>F458</f>
        <v>894701.07</v>
      </c>
      <c r="G457" s="17">
        <f t="shared" si="157"/>
        <v>0</v>
      </c>
      <c r="H457" s="17">
        <f t="shared" si="157"/>
        <v>0</v>
      </c>
      <c r="I457" s="17">
        <f t="shared" si="157"/>
        <v>0</v>
      </c>
      <c r="J457" s="17">
        <f t="shared" si="157"/>
        <v>894701.07</v>
      </c>
      <c r="K457" s="17">
        <f t="shared" si="157"/>
        <v>0</v>
      </c>
      <c r="L457" s="18"/>
      <c r="M457" s="18"/>
    </row>
    <row r="458" spans="1:13" x14ac:dyDescent="0.25">
      <c r="A458" s="20" t="s">
        <v>269</v>
      </c>
      <c r="B458" s="10" t="s">
        <v>363</v>
      </c>
      <c r="C458" s="10" t="s">
        <v>71</v>
      </c>
      <c r="D458" s="16" t="s">
        <v>34</v>
      </c>
      <c r="E458" s="16" t="s">
        <v>78</v>
      </c>
      <c r="F458" s="17">
        <f>'[1]8. разд '!F557</f>
        <v>894701.07</v>
      </c>
      <c r="G458" s="17">
        <f>'[1]8. разд '!G557</f>
        <v>0</v>
      </c>
      <c r="H458" s="17">
        <f>'[1]8. разд '!H557</f>
        <v>0</v>
      </c>
      <c r="I458" s="17">
        <f>'[1]8. разд '!I557</f>
        <v>0</v>
      </c>
      <c r="J458" s="17">
        <f>'[1]8. разд '!J557</f>
        <v>894701.07</v>
      </c>
      <c r="K458" s="17">
        <f>'[1]8. разд '!K557</f>
        <v>0</v>
      </c>
      <c r="L458" s="18"/>
      <c r="M458" s="18"/>
    </row>
    <row r="459" spans="1:13" ht="25.5" x14ac:dyDescent="0.25">
      <c r="A459" s="29" t="s">
        <v>364</v>
      </c>
      <c r="B459" s="10" t="s">
        <v>365</v>
      </c>
      <c r="C459" s="10"/>
      <c r="D459" s="16"/>
      <c r="E459" s="16"/>
      <c r="F459" s="17">
        <f>F460</f>
        <v>305203.93</v>
      </c>
      <c r="G459" s="17">
        <f t="shared" ref="G459:K461" si="158">G460</f>
        <v>0</v>
      </c>
      <c r="H459" s="17">
        <f t="shared" si="158"/>
        <v>0</v>
      </c>
      <c r="I459" s="17">
        <f t="shared" si="158"/>
        <v>0</v>
      </c>
      <c r="J459" s="17">
        <f t="shared" si="158"/>
        <v>305203.93</v>
      </c>
      <c r="K459" s="17">
        <f t="shared" si="158"/>
        <v>0</v>
      </c>
      <c r="L459" s="18"/>
      <c r="M459" s="18"/>
    </row>
    <row r="460" spans="1:13" ht="25.5" x14ac:dyDescent="0.25">
      <c r="A460" s="20" t="s">
        <v>57</v>
      </c>
      <c r="B460" s="10" t="s">
        <v>365</v>
      </c>
      <c r="C460" s="10" t="s">
        <v>71</v>
      </c>
      <c r="D460" s="16"/>
      <c r="E460" s="16"/>
      <c r="F460" s="17">
        <f>F461</f>
        <v>305203.93</v>
      </c>
      <c r="G460" s="17">
        <f t="shared" si="158"/>
        <v>0</v>
      </c>
      <c r="H460" s="17">
        <f t="shared" si="158"/>
        <v>0</v>
      </c>
      <c r="I460" s="17">
        <f t="shared" si="158"/>
        <v>0</v>
      </c>
      <c r="J460" s="17">
        <f t="shared" si="158"/>
        <v>305203.93</v>
      </c>
      <c r="K460" s="17">
        <f t="shared" si="158"/>
        <v>0</v>
      </c>
      <c r="L460" s="18"/>
      <c r="M460" s="18"/>
    </row>
    <row r="461" spans="1:13" x14ac:dyDescent="0.25">
      <c r="A461" s="20" t="s">
        <v>268</v>
      </c>
      <c r="B461" s="10" t="s">
        <v>365</v>
      </c>
      <c r="C461" s="10" t="s">
        <v>71</v>
      </c>
      <c r="D461" s="16" t="s">
        <v>34</v>
      </c>
      <c r="E461" s="16"/>
      <c r="F461" s="17">
        <f>F462</f>
        <v>305203.93</v>
      </c>
      <c r="G461" s="17">
        <f t="shared" si="158"/>
        <v>0</v>
      </c>
      <c r="H461" s="17">
        <f t="shared" si="158"/>
        <v>0</v>
      </c>
      <c r="I461" s="17">
        <f t="shared" si="158"/>
        <v>0</v>
      </c>
      <c r="J461" s="17">
        <f t="shared" si="158"/>
        <v>305203.93</v>
      </c>
      <c r="K461" s="17">
        <f t="shared" si="158"/>
        <v>0</v>
      </c>
      <c r="L461" s="18"/>
      <c r="M461" s="18"/>
    </row>
    <row r="462" spans="1:13" x14ac:dyDescent="0.25">
      <c r="A462" s="20" t="s">
        <v>269</v>
      </c>
      <c r="B462" s="10" t="s">
        <v>365</v>
      </c>
      <c r="C462" s="10" t="s">
        <v>71</v>
      </c>
      <c r="D462" s="16" t="s">
        <v>34</v>
      </c>
      <c r="E462" s="16" t="s">
        <v>78</v>
      </c>
      <c r="F462" s="17">
        <f>'[1]8. разд '!F559</f>
        <v>305203.93</v>
      </c>
      <c r="G462" s="17">
        <f>'[1]8. разд '!G559</f>
        <v>0</v>
      </c>
      <c r="H462" s="17">
        <f>'[1]8. разд '!H559</f>
        <v>0</v>
      </c>
      <c r="I462" s="17">
        <f>'[1]8. разд '!I559</f>
        <v>0</v>
      </c>
      <c r="J462" s="17">
        <f>'[1]8. разд '!J559</f>
        <v>305203.93</v>
      </c>
      <c r="K462" s="17">
        <f>'[1]8. разд '!K559</f>
        <v>0</v>
      </c>
      <c r="L462" s="18"/>
      <c r="M462" s="18"/>
    </row>
    <row r="463" spans="1:13" ht="38.25" x14ac:dyDescent="0.25">
      <c r="A463" s="29" t="s">
        <v>366</v>
      </c>
      <c r="B463" s="10" t="s">
        <v>367</v>
      </c>
      <c r="C463" s="10"/>
      <c r="D463" s="16"/>
      <c r="E463" s="16"/>
      <c r="F463" s="17">
        <f>F464</f>
        <v>1785057</v>
      </c>
      <c r="G463" s="17">
        <f t="shared" ref="G463:K465" si="159">G464</f>
        <v>0</v>
      </c>
      <c r="H463" s="17">
        <f t="shared" si="159"/>
        <v>0</v>
      </c>
      <c r="I463" s="17">
        <f t="shared" si="159"/>
        <v>0</v>
      </c>
      <c r="J463" s="17">
        <f t="shared" si="159"/>
        <v>1785057</v>
      </c>
      <c r="K463" s="17">
        <f t="shared" si="159"/>
        <v>0</v>
      </c>
      <c r="L463" s="18"/>
      <c r="M463" s="18"/>
    </row>
    <row r="464" spans="1:13" ht="25.5" x14ac:dyDescent="0.25">
      <c r="A464" s="20" t="s">
        <v>57</v>
      </c>
      <c r="B464" s="10" t="s">
        <v>367</v>
      </c>
      <c r="C464" s="10" t="s">
        <v>71</v>
      </c>
      <c r="D464" s="16"/>
      <c r="E464" s="16"/>
      <c r="F464" s="17">
        <f>F465</f>
        <v>1785057</v>
      </c>
      <c r="G464" s="17">
        <f t="shared" si="159"/>
        <v>0</v>
      </c>
      <c r="H464" s="17">
        <f t="shared" si="159"/>
        <v>0</v>
      </c>
      <c r="I464" s="17">
        <f t="shared" si="159"/>
        <v>0</v>
      </c>
      <c r="J464" s="17">
        <f t="shared" si="159"/>
        <v>1785057</v>
      </c>
      <c r="K464" s="17">
        <f t="shared" si="159"/>
        <v>0</v>
      </c>
      <c r="L464" s="18"/>
      <c r="M464" s="18"/>
    </row>
    <row r="465" spans="1:13" x14ac:dyDescent="0.25">
      <c r="A465" s="20" t="s">
        <v>268</v>
      </c>
      <c r="B465" s="10" t="s">
        <v>367</v>
      </c>
      <c r="C465" s="10" t="s">
        <v>71</v>
      </c>
      <c r="D465" s="16" t="s">
        <v>34</v>
      </c>
      <c r="E465" s="16"/>
      <c r="F465" s="17">
        <f>F466</f>
        <v>1785057</v>
      </c>
      <c r="G465" s="17">
        <f t="shared" si="159"/>
        <v>0</v>
      </c>
      <c r="H465" s="17">
        <f t="shared" si="159"/>
        <v>0</v>
      </c>
      <c r="I465" s="17">
        <f t="shared" si="159"/>
        <v>0</v>
      </c>
      <c r="J465" s="17">
        <f t="shared" si="159"/>
        <v>1785057</v>
      </c>
      <c r="K465" s="17">
        <f t="shared" si="159"/>
        <v>0</v>
      </c>
      <c r="L465" s="18"/>
      <c r="M465" s="18"/>
    </row>
    <row r="466" spans="1:13" x14ac:dyDescent="0.25">
      <c r="A466" s="20" t="s">
        <v>269</v>
      </c>
      <c r="B466" s="10" t="s">
        <v>367</v>
      </c>
      <c r="C466" s="10" t="s">
        <v>71</v>
      </c>
      <c r="D466" s="16" t="s">
        <v>34</v>
      </c>
      <c r="E466" s="16" t="s">
        <v>78</v>
      </c>
      <c r="F466" s="17">
        <f>'[1]8. разд '!F561</f>
        <v>1785057</v>
      </c>
      <c r="G466" s="17">
        <f>'[1]8. разд '!G561</f>
        <v>0</v>
      </c>
      <c r="H466" s="17">
        <f>'[1]8. разд '!H561</f>
        <v>0</v>
      </c>
      <c r="I466" s="17">
        <f>'[1]8. разд '!I561</f>
        <v>0</v>
      </c>
      <c r="J466" s="17">
        <f>'[1]8. разд '!J561</f>
        <v>1785057</v>
      </c>
      <c r="K466" s="17">
        <f>'[1]8. разд '!K561</f>
        <v>0</v>
      </c>
      <c r="L466" s="18"/>
      <c r="M466" s="18"/>
    </row>
    <row r="467" spans="1:13" x14ac:dyDescent="0.25">
      <c r="A467" s="20" t="s">
        <v>368</v>
      </c>
      <c r="B467" s="10" t="s">
        <v>369</v>
      </c>
      <c r="C467" s="10"/>
      <c r="D467" s="16"/>
      <c r="E467" s="16"/>
      <c r="F467" s="17">
        <f t="shared" ref="F467:K469" si="160">F468</f>
        <v>16329745</v>
      </c>
      <c r="G467" s="17">
        <f t="shared" si="160"/>
        <v>0</v>
      </c>
      <c r="H467" s="17">
        <f t="shared" si="160"/>
        <v>0</v>
      </c>
      <c r="I467" s="17">
        <f t="shared" si="160"/>
        <v>0</v>
      </c>
      <c r="J467" s="17">
        <f t="shared" si="160"/>
        <v>16329745</v>
      </c>
      <c r="K467" s="17">
        <f t="shared" si="160"/>
        <v>0</v>
      </c>
      <c r="L467" s="18"/>
      <c r="M467" s="18"/>
    </row>
    <row r="468" spans="1:13" ht="25.5" x14ac:dyDescent="0.25">
      <c r="A468" s="20" t="s">
        <v>244</v>
      </c>
      <c r="B468" s="10" t="s">
        <v>369</v>
      </c>
      <c r="C468" s="10" t="s">
        <v>245</v>
      </c>
      <c r="D468" s="16"/>
      <c r="E468" s="16"/>
      <c r="F468" s="17">
        <f t="shared" si="160"/>
        <v>16329745</v>
      </c>
      <c r="G468" s="17">
        <f t="shared" si="160"/>
        <v>0</v>
      </c>
      <c r="H468" s="17">
        <f t="shared" si="160"/>
        <v>0</v>
      </c>
      <c r="I468" s="17">
        <f t="shared" si="160"/>
        <v>0</v>
      </c>
      <c r="J468" s="17">
        <f t="shared" si="160"/>
        <v>16329745</v>
      </c>
      <c r="K468" s="17">
        <f t="shared" si="160"/>
        <v>0</v>
      </c>
      <c r="L468" s="18"/>
      <c r="M468" s="18"/>
    </row>
    <row r="469" spans="1:13" x14ac:dyDescent="0.25">
      <c r="A469" s="20" t="s">
        <v>268</v>
      </c>
      <c r="B469" s="10" t="s">
        <v>369</v>
      </c>
      <c r="C469" s="10" t="s">
        <v>245</v>
      </c>
      <c r="D469" s="16" t="s">
        <v>34</v>
      </c>
      <c r="E469" s="16"/>
      <c r="F469" s="17">
        <f t="shared" si="160"/>
        <v>16329745</v>
      </c>
      <c r="G469" s="17">
        <f t="shared" si="160"/>
        <v>0</v>
      </c>
      <c r="H469" s="17">
        <f t="shared" si="160"/>
        <v>0</v>
      </c>
      <c r="I469" s="17">
        <f t="shared" si="160"/>
        <v>0</v>
      </c>
      <c r="J469" s="17">
        <f t="shared" si="160"/>
        <v>16329745</v>
      </c>
      <c r="K469" s="17">
        <f t="shared" si="160"/>
        <v>0</v>
      </c>
      <c r="L469" s="18"/>
      <c r="M469" s="18"/>
    </row>
    <row r="470" spans="1:13" x14ac:dyDescent="0.25">
      <c r="A470" s="20" t="s">
        <v>269</v>
      </c>
      <c r="B470" s="10" t="s">
        <v>369</v>
      </c>
      <c r="C470" s="10" t="s">
        <v>245</v>
      </c>
      <c r="D470" s="16" t="s">
        <v>34</v>
      </c>
      <c r="E470" s="16" t="s">
        <v>78</v>
      </c>
      <c r="F470" s="17">
        <f>'[1]8. разд '!F563</f>
        <v>16329745</v>
      </c>
      <c r="G470" s="17">
        <f>'[1]8. разд '!G563</f>
        <v>0</v>
      </c>
      <c r="H470" s="17">
        <f>'[1]8. разд '!H563</f>
        <v>0</v>
      </c>
      <c r="I470" s="17">
        <f>'[1]8. разд '!I563</f>
        <v>0</v>
      </c>
      <c r="J470" s="17">
        <f>'[1]8. разд '!J563</f>
        <v>16329745</v>
      </c>
      <c r="K470" s="17">
        <f>'[1]8. разд '!K563</f>
        <v>0</v>
      </c>
      <c r="L470" s="18"/>
      <c r="M470" s="18"/>
    </row>
    <row r="471" spans="1:13" ht="25.5" x14ac:dyDescent="0.25">
      <c r="A471" s="20" t="s">
        <v>370</v>
      </c>
      <c r="B471" s="10" t="s">
        <v>371</v>
      </c>
      <c r="C471" s="10"/>
      <c r="D471" s="16"/>
      <c r="E471" s="16"/>
      <c r="F471" s="17">
        <f>+F472</f>
        <v>415500</v>
      </c>
      <c r="G471" s="17">
        <f t="shared" ref="G471:K471" si="161">+G472</f>
        <v>415500</v>
      </c>
      <c r="H471" s="17">
        <f t="shared" si="161"/>
        <v>-8100</v>
      </c>
      <c r="I471" s="17">
        <f t="shared" si="161"/>
        <v>-8100</v>
      </c>
      <c r="J471" s="17">
        <f t="shared" si="161"/>
        <v>407400</v>
      </c>
      <c r="K471" s="17">
        <f t="shared" si="161"/>
        <v>407400</v>
      </c>
      <c r="L471" s="18"/>
      <c r="M471" s="18"/>
    </row>
    <row r="472" spans="1:13" ht="25.5" x14ac:dyDescent="0.25">
      <c r="A472" s="20" t="s">
        <v>372</v>
      </c>
      <c r="B472" s="10" t="s">
        <v>373</v>
      </c>
      <c r="C472" s="10"/>
      <c r="D472" s="16"/>
      <c r="E472" s="16"/>
      <c r="F472" s="17">
        <f>F473</f>
        <v>415500</v>
      </c>
      <c r="G472" s="17">
        <f t="shared" ref="G472:K474" si="162">G473</f>
        <v>415500</v>
      </c>
      <c r="H472" s="17">
        <f t="shared" si="162"/>
        <v>-8100</v>
      </c>
      <c r="I472" s="17">
        <f t="shared" si="162"/>
        <v>-8100</v>
      </c>
      <c r="J472" s="17">
        <f t="shared" si="162"/>
        <v>407400</v>
      </c>
      <c r="K472" s="17">
        <f t="shared" si="162"/>
        <v>407400</v>
      </c>
      <c r="L472" s="18"/>
      <c r="M472" s="18"/>
    </row>
    <row r="473" spans="1:13" ht="25.5" x14ac:dyDescent="0.25">
      <c r="A473" s="20" t="s">
        <v>57</v>
      </c>
      <c r="B473" s="10" t="s">
        <v>373</v>
      </c>
      <c r="C473" s="10" t="s">
        <v>71</v>
      </c>
      <c r="D473" s="16"/>
      <c r="E473" s="16"/>
      <c r="F473" s="17">
        <f>F474</f>
        <v>415500</v>
      </c>
      <c r="G473" s="17">
        <f t="shared" si="162"/>
        <v>415500</v>
      </c>
      <c r="H473" s="17">
        <f t="shared" si="162"/>
        <v>-8100</v>
      </c>
      <c r="I473" s="17">
        <f t="shared" si="162"/>
        <v>-8100</v>
      </c>
      <c r="J473" s="17">
        <f t="shared" si="162"/>
        <v>407400</v>
      </c>
      <c r="K473" s="17">
        <f t="shared" si="162"/>
        <v>407400</v>
      </c>
      <c r="L473" s="18"/>
      <c r="M473" s="18"/>
    </row>
    <row r="474" spans="1:13" x14ac:dyDescent="0.25">
      <c r="A474" s="20" t="s">
        <v>62</v>
      </c>
      <c r="B474" s="10" t="s">
        <v>373</v>
      </c>
      <c r="C474" s="10" t="s">
        <v>71</v>
      </c>
      <c r="D474" s="16" t="s">
        <v>63</v>
      </c>
      <c r="E474" s="16"/>
      <c r="F474" s="17">
        <f>F475</f>
        <v>415500</v>
      </c>
      <c r="G474" s="17">
        <f t="shared" si="162"/>
        <v>415500</v>
      </c>
      <c r="H474" s="17">
        <f t="shared" si="162"/>
        <v>-8100</v>
      </c>
      <c r="I474" s="17">
        <f t="shared" si="162"/>
        <v>-8100</v>
      </c>
      <c r="J474" s="17">
        <f t="shared" si="162"/>
        <v>407400</v>
      </c>
      <c r="K474" s="17">
        <f t="shared" si="162"/>
        <v>407400</v>
      </c>
      <c r="L474" s="18"/>
      <c r="M474" s="18"/>
    </row>
    <row r="475" spans="1:13" x14ac:dyDescent="0.25">
      <c r="A475" s="20" t="s">
        <v>52</v>
      </c>
      <c r="B475" s="10" t="s">
        <v>373</v>
      </c>
      <c r="C475" s="10" t="s">
        <v>71</v>
      </c>
      <c r="D475" s="16" t="s">
        <v>63</v>
      </c>
      <c r="E475" s="16" t="s">
        <v>78</v>
      </c>
      <c r="F475" s="17">
        <f>'[1]8. разд '!F1031</f>
        <v>415500</v>
      </c>
      <c r="G475" s="17">
        <f>'[1]8. разд '!G1031</f>
        <v>415500</v>
      </c>
      <c r="H475" s="17">
        <f>'[1]8. разд '!H1031</f>
        <v>-8100</v>
      </c>
      <c r="I475" s="17">
        <f>'[1]8. разд '!I1031</f>
        <v>-8100</v>
      </c>
      <c r="J475" s="17">
        <f>'[1]8. разд '!J1031</f>
        <v>407400</v>
      </c>
      <c r="K475" s="17">
        <f>'[1]8. разд '!K1031</f>
        <v>407400</v>
      </c>
      <c r="L475" s="18"/>
      <c r="M475" s="18"/>
    </row>
    <row r="476" spans="1:13" ht="38.25" x14ac:dyDescent="0.25">
      <c r="A476" s="26" t="s">
        <v>374</v>
      </c>
      <c r="B476" s="10" t="s">
        <v>375</v>
      </c>
      <c r="C476" s="10"/>
      <c r="D476" s="16"/>
      <c r="E476" s="16"/>
      <c r="F476" s="17">
        <f>F477+F481+F491</f>
        <v>28668366.41</v>
      </c>
      <c r="G476" s="17">
        <f t="shared" ref="G476:K476" si="163">G477+G481+G491</f>
        <v>0</v>
      </c>
      <c r="H476" s="17">
        <f t="shared" si="163"/>
        <v>437446</v>
      </c>
      <c r="I476" s="17">
        <f t="shared" si="163"/>
        <v>0</v>
      </c>
      <c r="J476" s="17">
        <f t="shared" si="163"/>
        <v>29105812.41</v>
      </c>
      <c r="K476" s="17">
        <f t="shared" si="163"/>
        <v>0</v>
      </c>
      <c r="L476" s="18"/>
      <c r="M476" s="18"/>
    </row>
    <row r="477" spans="1:13" ht="51" x14ac:dyDescent="0.25">
      <c r="A477" s="20" t="s">
        <v>168</v>
      </c>
      <c r="B477" s="10" t="s">
        <v>376</v>
      </c>
      <c r="C477" s="9"/>
      <c r="D477" s="16"/>
      <c r="E477" s="16"/>
      <c r="F477" s="17">
        <f>F478</f>
        <v>400000</v>
      </c>
      <c r="G477" s="17">
        <f t="shared" ref="G477:K479" si="164">G478</f>
        <v>0</v>
      </c>
      <c r="H477" s="17">
        <f t="shared" si="164"/>
        <v>0</v>
      </c>
      <c r="I477" s="17">
        <f t="shared" si="164"/>
        <v>0</v>
      </c>
      <c r="J477" s="17">
        <f t="shared" si="164"/>
        <v>400000</v>
      </c>
      <c r="K477" s="17">
        <f t="shared" si="164"/>
        <v>0</v>
      </c>
      <c r="L477" s="18"/>
      <c r="M477" s="18"/>
    </row>
    <row r="478" spans="1:13" ht="63.75" x14ac:dyDescent="0.25">
      <c r="A478" s="20" t="s">
        <v>21</v>
      </c>
      <c r="B478" s="10" t="s">
        <v>376</v>
      </c>
      <c r="C478" s="9">
        <v>100</v>
      </c>
      <c r="D478" s="16"/>
      <c r="E478" s="16"/>
      <c r="F478" s="17">
        <f>F479</f>
        <v>400000</v>
      </c>
      <c r="G478" s="17">
        <f t="shared" si="164"/>
        <v>0</v>
      </c>
      <c r="H478" s="17">
        <f t="shared" si="164"/>
        <v>0</v>
      </c>
      <c r="I478" s="17">
        <f t="shared" si="164"/>
        <v>0</v>
      </c>
      <c r="J478" s="17">
        <f t="shared" si="164"/>
        <v>400000</v>
      </c>
      <c r="K478" s="17">
        <f t="shared" si="164"/>
        <v>0</v>
      </c>
      <c r="L478" s="18"/>
      <c r="M478" s="18"/>
    </row>
    <row r="479" spans="1:13" x14ac:dyDescent="0.25">
      <c r="A479" s="21" t="s">
        <v>268</v>
      </c>
      <c r="B479" s="10" t="s">
        <v>376</v>
      </c>
      <c r="C479" s="9">
        <v>100</v>
      </c>
      <c r="D479" s="10" t="s">
        <v>34</v>
      </c>
      <c r="E479" s="10"/>
      <c r="F479" s="17">
        <f>F480</f>
        <v>400000</v>
      </c>
      <c r="G479" s="17">
        <f t="shared" si="164"/>
        <v>0</v>
      </c>
      <c r="H479" s="17">
        <f t="shared" si="164"/>
        <v>0</v>
      </c>
      <c r="I479" s="17">
        <f t="shared" si="164"/>
        <v>0</v>
      </c>
      <c r="J479" s="17">
        <f t="shared" si="164"/>
        <v>400000</v>
      </c>
      <c r="K479" s="17">
        <f t="shared" si="164"/>
        <v>0</v>
      </c>
      <c r="L479" s="18"/>
      <c r="M479" s="18"/>
    </row>
    <row r="480" spans="1:13" ht="25.5" x14ac:dyDescent="0.25">
      <c r="A480" s="21" t="s">
        <v>377</v>
      </c>
      <c r="B480" s="10" t="s">
        <v>376</v>
      </c>
      <c r="C480" s="9">
        <v>100</v>
      </c>
      <c r="D480" s="10" t="s">
        <v>34</v>
      </c>
      <c r="E480" s="10" t="s">
        <v>34</v>
      </c>
      <c r="F480" s="17">
        <f>'[1]8. разд '!F612</f>
        <v>400000</v>
      </c>
      <c r="G480" s="17">
        <f>'[1]8. разд '!G612</f>
        <v>0</v>
      </c>
      <c r="H480" s="17">
        <f>'[1]8. разд '!H612</f>
        <v>0</v>
      </c>
      <c r="I480" s="17">
        <f>'[1]8. разд '!I612</f>
        <v>0</v>
      </c>
      <c r="J480" s="17">
        <f>'[1]8. разд '!J612</f>
        <v>400000</v>
      </c>
      <c r="K480" s="17">
        <f>'[1]8. разд '!K612</f>
        <v>0</v>
      </c>
      <c r="L480" s="18"/>
      <c r="M480" s="18"/>
    </row>
    <row r="481" spans="1:13" ht="38.25" x14ac:dyDescent="0.25">
      <c r="A481" s="20" t="s">
        <v>193</v>
      </c>
      <c r="B481" s="10" t="s">
        <v>378</v>
      </c>
      <c r="C481" s="9"/>
      <c r="D481" s="10"/>
      <c r="E481" s="10"/>
      <c r="F481" s="17">
        <f t="shared" ref="F481:K481" si="165">F482+F485+F488</f>
        <v>28123219.5</v>
      </c>
      <c r="G481" s="17">
        <f t="shared" si="165"/>
        <v>0</v>
      </c>
      <c r="H481" s="17">
        <f t="shared" si="165"/>
        <v>437446</v>
      </c>
      <c r="I481" s="17">
        <f t="shared" si="165"/>
        <v>0</v>
      </c>
      <c r="J481" s="17">
        <f t="shared" si="165"/>
        <v>28560665.5</v>
      </c>
      <c r="K481" s="17">
        <f t="shared" si="165"/>
        <v>0</v>
      </c>
      <c r="L481" s="18"/>
      <c r="M481" s="18"/>
    </row>
    <row r="482" spans="1:13" ht="63.75" x14ac:dyDescent="0.25">
      <c r="A482" s="20" t="s">
        <v>21</v>
      </c>
      <c r="B482" s="10" t="s">
        <v>378</v>
      </c>
      <c r="C482" s="10" t="s">
        <v>379</v>
      </c>
      <c r="D482" s="16"/>
      <c r="E482" s="16"/>
      <c r="F482" s="17">
        <f>F483</f>
        <v>23396183.539999999</v>
      </c>
      <c r="G482" s="17">
        <f t="shared" ref="G482:K483" si="166">G483</f>
        <v>0</v>
      </c>
      <c r="H482" s="17">
        <f t="shared" si="166"/>
        <v>1180</v>
      </c>
      <c r="I482" s="17">
        <f t="shared" si="166"/>
        <v>0</v>
      </c>
      <c r="J482" s="17">
        <f t="shared" si="166"/>
        <v>23397363.539999999</v>
      </c>
      <c r="K482" s="17">
        <f t="shared" si="166"/>
        <v>0</v>
      </c>
      <c r="L482" s="18"/>
      <c r="M482" s="18"/>
    </row>
    <row r="483" spans="1:13" x14ac:dyDescent="0.25">
      <c r="A483" s="21" t="s">
        <v>268</v>
      </c>
      <c r="B483" s="10" t="s">
        <v>378</v>
      </c>
      <c r="C483" s="10" t="s">
        <v>379</v>
      </c>
      <c r="D483" s="10" t="s">
        <v>34</v>
      </c>
      <c r="E483" s="10"/>
      <c r="F483" s="17">
        <f>F484</f>
        <v>23396183.539999999</v>
      </c>
      <c r="G483" s="17">
        <f t="shared" si="166"/>
        <v>0</v>
      </c>
      <c r="H483" s="17">
        <f t="shared" si="166"/>
        <v>1180</v>
      </c>
      <c r="I483" s="17">
        <f t="shared" si="166"/>
        <v>0</v>
      </c>
      <c r="J483" s="17">
        <f t="shared" si="166"/>
        <v>23397363.539999999</v>
      </c>
      <c r="K483" s="17">
        <f t="shared" si="166"/>
        <v>0</v>
      </c>
      <c r="L483" s="18"/>
      <c r="M483" s="18"/>
    </row>
    <row r="484" spans="1:13" ht="25.5" x14ac:dyDescent="0.25">
      <c r="A484" s="21" t="s">
        <v>377</v>
      </c>
      <c r="B484" s="10" t="s">
        <v>378</v>
      </c>
      <c r="C484" s="10" t="s">
        <v>379</v>
      </c>
      <c r="D484" s="10" t="s">
        <v>34</v>
      </c>
      <c r="E484" s="10" t="s">
        <v>34</v>
      </c>
      <c r="F484" s="17">
        <f>'[1]8. разд '!F614</f>
        <v>23396183.539999999</v>
      </c>
      <c r="G484" s="17">
        <f>'[1]8. разд '!G614</f>
        <v>0</v>
      </c>
      <c r="H484" s="17">
        <f>'[1]8. разд '!H614</f>
        <v>1180</v>
      </c>
      <c r="I484" s="17">
        <f>'[1]8. разд '!I614</f>
        <v>0</v>
      </c>
      <c r="J484" s="17">
        <f>'[1]8. разд '!J614</f>
        <v>23397363.539999999</v>
      </c>
      <c r="K484" s="17">
        <f>'[1]8. разд '!K614</f>
        <v>0</v>
      </c>
      <c r="L484" s="18"/>
      <c r="M484" s="18"/>
    </row>
    <row r="485" spans="1:13" ht="25.5" x14ac:dyDescent="0.25">
      <c r="A485" s="20" t="s">
        <v>25</v>
      </c>
      <c r="B485" s="10" t="s">
        <v>378</v>
      </c>
      <c r="C485" s="10" t="s">
        <v>74</v>
      </c>
      <c r="D485" s="16"/>
      <c r="E485" s="16"/>
      <c r="F485" s="17">
        <f>F486</f>
        <v>2583837.69</v>
      </c>
      <c r="G485" s="17">
        <f t="shared" ref="G485:K486" si="167">G486</f>
        <v>0</v>
      </c>
      <c r="H485" s="17">
        <f t="shared" si="167"/>
        <v>-1180</v>
      </c>
      <c r="I485" s="17">
        <f t="shared" si="167"/>
        <v>0</v>
      </c>
      <c r="J485" s="17">
        <f t="shared" si="167"/>
        <v>2582657.69</v>
      </c>
      <c r="K485" s="17">
        <f t="shared" si="167"/>
        <v>0</v>
      </c>
      <c r="L485" s="18"/>
      <c r="M485" s="18"/>
    </row>
    <row r="486" spans="1:13" x14ac:dyDescent="0.25">
      <c r="A486" s="21" t="s">
        <v>268</v>
      </c>
      <c r="B486" s="10" t="s">
        <v>378</v>
      </c>
      <c r="C486" s="10" t="s">
        <v>74</v>
      </c>
      <c r="D486" s="10" t="s">
        <v>34</v>
      </c>
      <c r="E486" s="10"/>
      <c r="F486" s="17">
        <f>F487</f>
        <v>2583837.69</v>
      </c>
      <c r="G486" s="17">
        <f t="shared" si="167"/>
        <v>0</v>
      </c>
      <c r="H486" s="17">
        <f t="shared" si="167"/>
        <v>-1180</v>
      </c>
      <c r="I486" s="17">
        <f t="shared" si="167"/>
        <v>0</v>
      </c>
      <c r="J486" s="17">
        <f t="shared" si="167"/>
        <v>2582657.69</v>
      </c>
      <c r="K486" s="17">
        <f t="shared" si="167"/>
        <v>0</v>
      </c>
      <c r="L486" s="18"/>
      <c r="M486" s="18"/>
    </row>
    <row r="487" spans="1:13" ht="25.5" x14ac:dyDescent="0.25">
      <c r="A487" s="21" t="s">
        <v>377</v>
      </c>
      <c r="B487" s="10" t="s">
        <v>378</v>
      </c>
      <c r="C487" s="10" t="s">
        <v>74</v>
      </c>
      <c r="D487" s="10" t="s">
        <v>34</v>
      </c>
      <c r="E487" s="10" t="s">
        <v>34</v>
      </c>
      <c r="F487" s="17">
        <f>'[1]8. разд '!F615</f>
        <v>2583837.69</v>
      </c>
      <c r="G487" s="17">
        <f>'[1]8. разд '!G615</f>
        <v>0</v>
      </c>
      <c r="H487" s="17">
        <f>'[1]8. разд '!H615</f>
        <v>-1180</v>
      </c>
      <c r="I487" s="17">
        <f>'[1]8. разд '!I615</f>
        <v>0</v>
      </c>
      <c r="J487" s="17">
        <f>'[1]8. разд '!J615</f>
        <v>2582657.69</v>
      </c>
      <c r="K487" s="17">
        <f>'[1]8. разд '!K615</f>
        <v>0</v>
      </c>
      <c r="L487" s="18"/>
      <c r="M487" s="18"/>
    </row>
    <row r="488" spans="1:13" x14ac:dyDescent="0.25">
      <c r="A488" s="20" t="s">
        <v>58</v>
      </c>
      <c r="B488" s="10" t="s">
        <v>378</v>
      </c>
      <c r="C488" s="10" t="s">
        <v>380</v>
      </c>
      <c r="D488" s="16"/>
      <c r="E488" s="16"/>
      <c r="F488" s="17">
        <f>F489</f>
        <v>2143198.27</v>
      </c>
      <c r="G488" s="17">
        <f t="shared" ref="G488:K489" si="168">G489</f>
        <v>0</v>
      </c>
      <c r="H488" s="17">
        <f t="shared" si="168"/>
        <v>437446</v>
      </c>
      <c r="I488" s="17">
        <f t="shared" si="168"/>
        <v>0</v>
      </c>
      <c r="J488" s="17">
        <f t="shared" si="168"/>
        <v>2580644.27</v>
      </c>
      <c r="K488" s="17">
        <f t="shared" si="168"/>
        <v>0</v>
      </c>
      <c r="L488" s="18"/>
      <c r="M488" s="18"/>
    </row>
    <row r="489" spans="1:13" x14ac:dyDescent="0.25">
      <c r="A489" s="21" t="s">
        <v>268</v>
      </c>
      <c r="B489" s="10" t="s">
        <v>378</v>
      </c>
      <c r="C489" s="10" t="s">
        <v>380</v>
      </c>
      <c r="D489" s="10" t="s">
        <v>34</v>
      </c>
      <c r="E489" s="10"/>
      <c r="F489" s="17">
        <f>F490</f>
        <v>2143198.27</v>
      </c>
      <c r="G489" s="17">
        <f t="shared" si="168"/>
        <v>0</v>
      </c>
      <c r="H489" s="17">
        <f t="shared" si="168"/>
        <v>437446</v>
      </c>
      <c r="I489" s="17">
        <f t="shared" si="168"/>
        <v>0</v>
      </c>
      <c r="J489" s="17">
        <f t="shared" si="168"/>
        <v>2580644.27</v>
      </c>
      <c r="K489" s="17">
        <f t="shared" si="168"/>
        <v>0</v>
      </c>
      <c r="L489" s="18"/>
      <c r="M489" s="18"/>
    </row>
    <row r="490" spans="1:13" ht="25.5" x14ac:dyDescent="0.25">
      <c r="A490" s="21" t="s">
        <v>377</v>
      </c>
      <c r="B490" s="10" t="s">
        <v>378</v>
      </c>
      <c r="C490" s="10" t="s">
        <v>380</v>
      </c>
      <c r="D490" s="10" t="s">
        <v>34</v>
      </c>
      <c r="E490" s="10" t="s">
        <v>34</v>
      </c>
      <c r="F490" s="17">
        <f>'[1]8. разд '!F616</f>
        <v>2143198.27</v>
      </c>
      <c r="G490" s="17">
        <f>'[1]8. разд '!G616</f>
        <v>0</v>
      </c>
      <c r="H490" s="17">
        <f>'[1]8. разд '!H616</f>
        <v>437446</v>
      </c>
      <c r="I490" s="17">
        <f>'[1]8. разд '!I616</f>
        <v>0</v>
      </c>
      <c r="J490" s="17">
        <f>'[1]8. разд '!J616</f>
        <v>2580644.27</v>
      </c>
      <c r="K490" s="17">
        <f>'[1]8. разд '!K616</f>
        <v>0</v>
      </c>
      <c r="L490" s="18"/>
      <c r="M490" s="18"/>
    </row>
    <row r="491" spans="1:13" ht="38.25" x14ac:dyDescent="0.25">
      <c r="A491" s="26" t="s">
        <v>381</v>
      </c>
      <c r="B491" s="10" t="s">
        <v>382</v>
      </c>
      <c r="C491" s="10"/>
      <c r="D491" s="10"/>
      <c r="E491" s="10"/>
      <c r="F491" s="17">
        <f>F492</f>
        <v>145146.91</v>
      </c>
      <c r="G491" s="17">
        <f t="shared" ref="G491:K491" si="169">G492</f>
        <v>0</v>
      </c>
      <c r="H491" s="17">
        <f t="shared" si="169"/>
        <v>0</v>
      </c>
      <c r="I491" s="17">
        <f t="shared" si="169"/>
        <v>0</v>
      </c>
      <c r="J491" s="17">
        <f t="shared" si="169"/>
        <v>145146.91</v>
      </c>
      <c r="K491" s="17">
        <f t="shared" si="169"/>
        <v>0</v>
      </c>
      <c r="L491" s="18"/>
      <c r="M491" s="18"/>
    </row>
    <row r="492" spans="1:13" x14ac:dyDescent="0.25">
      <c r="A492" s="20" t="s">
        <v>58</v>
      </c>
      <c r="B492" s="10" t="s">
        <v>382</v>
      </c>
      <c r="C492" s="10" t="s">
        <v>380</v>
      </c>
      <c r="D492" s="16"/>
      <c r="E492" s="16"/>
      <c r="F492" s="17">
        <f>F493</f>
        <v>145146.91</v>
      </c>
      <c r="G492" s="17">
        <f t="shared" ref="G492:K493" si="170">G493</f>
        <v>0</v>
      </c>
      <c r="H492" s="17">
        <f t="shared" si="170"/>
        <v>0</v>
      </c>
      <c r="I492" s="17">
        <f t="shared" si="170"/>
        <v>0</v>
      </c>
      <c r="J492" s="17">
        <f t="shared" si="170"/>
        <v>145146.91</v>
      </c>
      <c r="K492" s="17">
        <f t="shared" si="170"/>
        <v>0</v>
      </c>
      <c r="L492" s="18"/>
      <c r="M492" s="18"/>
    </row>
    <row r="493" spans="1:13" x14ac:dyDescent="0.25">
      <c r="A493" s="21" t="s">
        <v>268</v>
      </c>
      <c r="B493" s="10" t="s">
        <v>382</v>
      </c>
      <c r="C493" s="10" t="s">
        <v>380</v>
      </c>
      <c r="D493" s="10" t="s">
        <v>34</v>
      </c>
      <c r="E493" s="10"/>
      <c r="F493" s="17">
        <f>F494</f>
        <v>145146.91</v>
      </c>
      <c r="G493" s="17">
        <f t="shared" si="170"/>
        <v>0</v>
      </c>
      <c r="H493" s="17">
        <f t="shared" si="170"/>
        <v>0</v>
      </c>
      <c r="I493" s="17">
        <f t="shared" si="170"/>
        <v>0</v>
      </c>
      <c r="J493" s="17">
        <f t="shared" si="170"/>
        <v>145146.91</v>
      </c>
      <c r="K493" s="17">
        <f t="shared" si="170"/>
        <v>0</v>
      </c>
      <c r="L493" s="18"/>
      <c r="M493" s="18"/>
    </row>
    <row r="494" spans="1:13" ht="25.5" x14ac:dyDescent="0.25">
      <c r="A494" s="21" t="s">
        <v>377</v>
      </c>
      <c r="B494" s="10" t="s">
        <v>382</v>
      </c>
      <c r="C494" s="10" t="s">
        <v>380</v>
      </c>
      <c r="D494" s="10" t="s">
        <v>34</v>
      </c>
      <c r="E494" s="10" t="s">
        <v>34</v>
      </c>
      <c r="F494" s="17">
        <f>'[1]8. разд '!F619</f>
        <v>145146.91</v>
      </c>
      <c r="G494" s="17">
        <f>'[1]8. разд '!G619</f>
        <v>0</v>
      </c>
      <c r="H494" s="17">
        <f>'[1]8. разд '!H619</f>
        <v>0</v>
      </c>
      <c r="I494" s="17">
        <f>'[1]8. разд '!I619</f>
        <v>0</v>
      </c>
      <c r="J494" s="17">
        <f>'[1]8. разд '!J619</f>
        <v>145146.91</v>
      </c>
      <c r="K494" s="17">
        <f>'[1]8. разд '!K619</f>
        <v>0</v>
      </c>
      <c r="L494" s="18"/>
      <c r="M494" s="18"/>
    </row>
    <row r="495" spans="1:13" ht="25.5" x14ac:dyDescent="0.25">
      <c r="A495" s="20" t="s">
        <v>383</v>
      </c>
      <c r="B495" s="10" t="s">
        <v>384</v>
      </c>
      <c r="C495" s="10"/>
      <c r="D495" s="16"/>
      <c r="E495" s="16"/>
      <c r="F495" s="17">
        <f t="shared" ref="F495:K495" si="171">F496+F509</f>
        <v>7027255.7699999996</v>
      </c>
      <c r="G495" s="17">
        <f t="shared" si="171"/>
        <v>1974597.49</v>
      </c>
      <c r="H495" s="17">
        <f t="shared" si="171"/>
        <v>0</v>
      </c>
      <c r="I495" s="17">
        <f t="shared" si="171"/>
        <v>0</v>
      </c>
      <c r="J495" s="17">
        <f t="shared" si="171"/>
        <v>7027255.7699999996</v>
      </c>
      <c r="K495" s="17">
        <f t="shared" si="171"/>
        <v>1974597.49</v>
      </c>
      <c r="L495" s="18"/>
      <c r="M495" s="18"/>
    </row>
    <row r="496" spans="1:13" ht="38.25" x14ac:dyDescent="0.25">
      <c r="A496" s="20" t="s">
        <v>385</v>
      </c>
      <c r="B496" s="10" t="s">
        <v>386</v>
      </c>
      <c r="C496" s="10"/>
      <c r="D496" s="16"/>
      <c r="E496" s="16"/>
      <c r="F496" s="17">
        <f>F501+F497+F505</f>
        <v>6140590.1499999994</v>
      </c>
      <c r="G496" s="17">
        <f t="shared" ref="G496:K496" si="172">G501+G497+G505</f>
        <v>1974597.49</v>
      </c>
      <c r="H496" s="17">
        <f t="shared" si="172"/>
        <v>0</v>
      </c>
      <c r="I496" s="17">
        <f t="shared" si="172"/>
        <v>0</v>
      </c>
      <c r="J496" s="17">
        <f t="shared" si="172"/>
        <v>6140590.1499999994</v>
      </c>
      <c r="K496" s="17">
        <f t="shared" si="172"/>
        <v>1974597.49</v>
      </c>
      <c r="L496" s="18"/>
      <c r="M496" s="18"/>
    </row>
    <row r="497" spans="1:13" ht="38.25" x14ac:dyDescent="0.25">
      <c r="A497" s="20" t="s">
        <v>332</v>
      </c>
      <c r="B497" s="10" t="s">
        <v>387</v>
      </c>
      <c r="C497" s="10"/>
      <c r="D497" s="16"/>
      <c r="E497" s="16"/>
      <c r="F497" s="17">
        <f>F498</f>
        <v>1974597.49</v>
      </c>
      <c r="G497" s="17">
        <f t="shared" ref="G497:K499" si="173">G498</f>
        <v>1974597.49</v>
      </c>
      <c r="H497" s="17">
        <f t="shared" si="173"/>
        <v>0</v>
      </c>
      <c r="I497" s="17">
        <f t="shared" si="173"/>
        <v>0</v>
      </c>
      <c r="J497" s="17">
        <f t="shared" si="173"/>
        <v>1974597.49</v>
      </c>
      <c r="K497" s="17">
        <f t="shared" si="173"/>
        <v>1974597.49</v>
      </c>
      <c r="L497" s="18"/>
      <c r="M497" s="18"/>
    </row>
    <row r="498" spans="1:13" ht="25.5" x14ac:dyDescent="0.25">
      <c r="A498" s="20" t="s">
        <v>25</v>
      </c>
      <c r="B498" s="10" t="s">
        <v>387</v>
      </c>
      <c r="C498" s="10" t="s">
        <v>74</v>
      </c>
      <c r="D498" s="16"/>
      <c r="E498" s="16"/>
      <c r="F498" s="17">
        <f>F499</f>
        <v>1974597.49</v>
      </c>
      <c r="G498" s="17">
        <f t="shared" si="173"/>
        <v>1974597.49</v>
      </c>
      <c r="H498" s="17">
        <f t="shared" si="173"/>
        <v>0</v>
      </c>
      <c r="I498" s="17">
        <f t="shared" si="173"/>
        <v>0</v>
      </c>
      <c r="J498" s="17">
        <f t="shared" si="173"/>
        <v>1974597.49</v>
      </c>
      <c r="K498" s="17">
        <f t="shared" si="173"/>
        <v>1974597.49</v>
      </c>
      <c r="L498" s="18"/>
      <c r="M498" s="18"/>
    </row>
    <row r="499" spans="1:13" x14ac:dyDescent="0.25">
      <c r="A499" s="20" t="s">
        <v>268</v>
      </c>
      <c r="B499" s="10" t="s">
        <v>387</v>
      </c>
      <c r="C499" s="10" t="s">
        <v>74</v>
      </c>
      <c r="D499" s="16" t="s">
        <v>34</v>
      </c>
      <c r="E499" s="16"/>
      <c r="F499" s="17">
        <f>F500</f>
        <v>1974597.49</v>
      </c>
      <c r="G499" s="17">
        <f t="shared" si="173"/>
        <v>1974597.49</v>
      </c>
      <c r="H499" s="17">
        <f t="shared" si="173"/>
        <v>0</v>
      </c>
      <c r="I499" s="17">
        <f t="shared" si="173"/>
        <v>0</v>
      </c>
      <c r="J499" s="17">
        <f t="shared" si="173"/>
        <v>1974597.49</v>
      </c>
      <c r="K499" s="17">
        <f t="shared" si="173"/>
        <v>1974597.49</v>
      </c>
      <c r="L499" s="18"/>
      <c r="M499" s="18"/>
    </row>
    <row r="500" spans="1:13" x14ac:dyDescent="0.25">
      <c r="A500" s="20" t="s">
        <v>269</v>
      </c>
      <c r="B500" s="10" t="s">
        <v>387</v>
      </c>
      <c r="C500" s="10" t="s">
        <v>74</v>
      </c>
      <c r="D500" s="16" t="s">
        <v>34</v>
      </c>
      <c r="E500" s="16" t="s">
        <v>78</v>
      </c>
      <c r="F500" s="17">
        <f>'[1]8. разд '!F579</f>
        <v>1974597.49</v>
      </c>
      <c r="G500" s="17">
        <f>'[1]8. разд '!G579</f>
        <v>1974597.49</v>
      </c>
      <c r="H500" s="17">
        <f>'[1]8. разд '!H579</f>
        <v>0</v>
      </c>
      <c r="I500" s="17">
        <f>'[1]8. разд '!I579</f>
        <v>0</v>
      </c>
      <c r="J500" s="17">
        <f>'[1]8. разд '!J579</f>
        <v>1974597.49</v>
      </c>
      <c r="K500" s="17">
        <f>'[1]8. разд '!K579</f>
        <v>1974597.49</v>
      </c>
      <c r="L500" s="18"/>
      <c r="M500" s="18"/>
    </row>
    <row r="501" spans="1:13" x14ac:dyDescent="0.25">
      <c r="A501" s="20" t="s">
        <v>388</v>
      </c>
      <c r="B501" s="10" t="s">
        <v>389</v>
      </c>
      <c r="C501" s="10"/>
      <c r="D501" s="16"/>
      <c r="E501" s="16"/>
      <c r="F501" s="17">
        <f>F502</f>
        <v>3040751.07</v>
      </c>
      <c r="G501" s="17">
        <f t="shared" ref="G501:K503" si="174">G502</f>
        <v>0</v>
      </c>
      <c r="H501" s="17">
        <f t="shared" si="174"/>
        <v>0</v>
      </c>
      <c r="I501" s="17">
        <f t="shared" si="174"/>
        <v>0</v>
      </c>
      <c r="J501" s="17">
        <f t="shared" si="174"/>
        <v>3040751.07</v>
      </c>
      <c r="K501" s="17">
        <f t="shared" si="174"/>
        <v>0</v>
      </c>
      <c r="L501" s="18"/>
      <c r="M501" s="18"/>
    </row>
    <row r="502" spans="1:13" ht="25.5" x14ac:dyDescent="0.25">
      <c r="A502" s="20" t="s">
        <v>25</v>
      </c>
      <c r="B502" s="10" t="s">
        <v>389</v>
      </c>
      <c r="C502" s="10" t="s">
        <v>74</v>
      </c>
      <c r="D502" s="16"/>
      <c r="E502" s="16"/>
      <c r="F502" s="17">
        <f>F503</f>
        <v>3040751.07</v>
      </c>
      <c r="G502" s="17">
        <f t="shared" si="174"/>
        <v>0</v>
      </c>
      <c r="H502" s="17">
        <f t="shared" si="174"/>
        <v>0</v>
      </c>
      <c r="I502" s="17">
        <f t="shared" si="174"/>
        <v>0</v>
      </c>
      <c r="J502" s="17">
        <f t="shared" si="174"/>
        <v>3040751.07</v>
      </c>
      <c r="K502" s="17">
        <f t="shared" si="174"/>
        <v>0</v>
      </c>
      <c r="L502" s="18"/>
      <c r="M502" s="18"/>
    </row>
    <row r="503" spans="1:13" x14ac:dyDescent="0.25">
      <c r="A503" s="20" t="s">
        <v>268</v>
      </c>
      <c r="B503" s="10" t="s">
        <v>389</v>
      </c>
      <c r="C503" s="10" t="s">
        <v>74</v>
      </c>
      <c r="D503" s="16" t="s">
        <v>34</v>
      </c>
      <c r="E503" s="16"/>
      <c r="F503" s="17">
        <f>F504</f>
        <v>3040751.07</v>
      </c>
      <c r="G503" s="17">
        <f t="shared" si="174"/>
        <v>0</v>
      </c>
      <c r="H503" s="17">
        <f t="shared" si="174"/>
        <v>0</v>
      </c>
      <c r="I503" s="17">
        <f t="shared" si="174"/>
        <v>0</v>
      </c>
      <c r="J503" s="17">
        <f t="shared" si="174"/>
        <v>3040751.07</v>
      </c>
      <c r="K503" s="17">
        <f t="shared" si="174"/>
        <v>0</v>
      </c>
      <c r="L503" s="18"/>
      <c r="M503" s="18"/>
    </row>
    <row r="504" spans="1:13" x14ac:dyDescent="0.25">
      <c r="A504" s="20" t="s">
        <v>269</v>
      </c>
      <c r="B504" s="10" t="s">
        <v>389</v>
      </c>
      <c r="C504" s="10" t="s">
        <v>74</v>
      </c>
      <c r="D504" s="16" t="s">
        <v>34</v>
      </c>
      <c r="E504" s="16" t="s">
        <v>78</v>
      </c>
      <c r="F504" s="17">
        <f>'[1]8. разд '!F581</f>
        <v>3040751.07</v>
      </c>
      <c r="G504" s="17">
        <f>'[1]8. разд '!G581</f>
        <v>0</v>
      </c>
      <c r="H504" s="17">
        <f>'[1]8. разд '!H581</f>
        <v>0</v>
      </c>
      <c r="I504" s="17">
        <f>'[1]8. разд '!I581</f>
        <v>0</v>
      </c>
      <c r="J504" s="17">
        <f>'[1]8. разд '!J581</f>
        <v>3040751.07</v>
      </c>
      <c r="K504" s="17">
        <f>'[1]8. разд '!K581</f>
        <v>0</v>
      </c>
      <c r="L504" s="18"/>
      <c r="M504" s="18"/>
    </row>
    <row r="505" spans="1:13" ht="25.5" x14ac:dyDescent="0.25">
      <c r="A505" s="20" t="s">
        <v>341</v>
      </c>
      <c r="B505" s="10" t="s">
        <v>390</v>
      </c>
      <c r="C505" s="10"/>
      <c r="D505" s="16"/>
      <c r="E505" s="16"/>
      <c r="F505" s="17">
        <f>F506</f>
        <v>1125241.5900000001</v>
      </c>
      <c r="G505" s="17">
        <f t="shared" ref="G505:K507" si="175">G506</f>
        <v>0</v>
      </c>
      <c r="H505" s="17">
        <f t="shared" si="175"/>
        <v>0</v>
      </c>
      <c r="I505" s="17">
        <f t="shared" si="175"/>
        <v>0</v>
      </c>
      <c r="J505" s="17">
        <f t="shared" si="175"/>
        <v>1125241.5900000001</v>
      </c>
      <c r="K505" s="17">
        <f t="shared" si="175"/>
        <v>0</v>
      </c>
      <c r="L505" s="18"/>
      <c r="M505" s="18"/>
    </row>
    <row r="506" spans="1:13" ht="25.5" x14ac:dyDescent="0.25">
      <c r="A506" s="20" t="s">
        <v>25</v>
      </c>
      <c r="B506" s="10" t="s">
        <v>390</v>
      </c>
      <c r="C506" s="10" t="s">
        <v>74</v>
      </c>
      <c r="D506" s="16"/>
      <c r="E506" s="16"/>
      <c r="F506" s="17">
        <f>F507</f>
        <v>1125241.5900000001</v>
      </c>
      <c r="G506" s="17">
        <f t="shared" si="175"/>
        <v>0</v>
      </c>
      <c r="H506" s="17">
        <f t="shared" si="175"/>
        <v>0</v>
      </c>
      <c r="I506" s="17">
        <f t="shared" si="175"/>
        <v>0</v>
      </c>
      <c r="J506" s="17">
        <f t="shared" si="175"/>
        <v>1125241.5900000001</v>
      </c>
      <c r="K506" s="17">
        <f t="shared" si="175"/>
        <v>0</v>
      </c>
      <c r="L506" s="18"/>
      <c r="M506" s="18"/>
    </row>
    <row r="507" spans="1:13" x14ac:dyDescent="0.25">
      <c r="A507" s="20" t="s">
        <v>268</v>
      </c>
      <c r="B507" s="10" t="s">
        <v>390</v>
      </c>
      <c r="C507" s="10" t="s">
        <v>74</v>
      </c>
      <c r="D507" s="16" t="s">
        <v>34</v>
      </c>
      <c r="E507" s="16"/>
      <c r="F507" s="17">
        <f>F508</f>
        <v>1125241.5900000001</v>
      </c>
      <c r="G507" s="17">
        <f t="shared" si="175"/>
        <v>0</v>
      </c>
      <c r="H507" s="17">
        <f t="shared" si="175"/>
        <v>0</v>
      </c>
      <c r="I507" s="17">
        <f t="shared" si="175"/>
        <v>0</v>
      </c>
      <c r="J507" s="17">
        <f t="shared" si="175"/>
        <v>1125241.5900000001</v>
      </c>
      <c r="K507" s="17">
        <f t="shared" si="175"/>
        <v>0</v>
      </c>
      <c r="L507" s="18"/>
      <c r="M507" s="18"/>
    </row>
    <row r="508" spans="1:13" x14ac:dyDescent="0.25">
      <c r="A508" s="20" t="s">
        <v>269</v>
      </c>
      <c r="B508" s="10" t="s">
        <v>390</v>
      </c>
      <c r="C508" s="10" t="s">
        <v>74</v>
      </c>
      <c r="D508" s="16" t="s">
        <v>34</v>
      </c>
      <c r="E508" s="16" t="s">
        <v>78</v>
      </c>
      <c r="F508" s="17">
        <f>'[1]8. разд '!F587</f>
        <v>1125241.5900000001</v>
      </c>
      <c r="G508" s="17">
        <f>'[1]8. разд '!G587</f>
        <v>0</v>
      </c>
      <c r="H508" s="17">
        <f>'[1]8. разд '!H587</f>
        <v>0</v>
      </c>
      <c r="I508" s="17">
        <f>'[1]8. разд '!I587</f>
        <v>0</v>
      </c>
      <c r="J508" s="17">
        <f>'[1]8. разд '!J587</f>
        <v>1125241.5900000001</v>
      </c>
      <c r="K508" s="17">
        <f>'[1]8. разд '!K587</f>
        <v>0</v>
      </c>
      <c r="L508" s="18"/>
      <c r="M508" s="18"/>
    </row>
    <row r="509" spans="1:13" ht="25.5" x14ac:dyDescent="0.25">
      <c r="A509" s="20" t="s">
        <v>391</v>
      </c>
      <c r="B509" s="10" t="s">
        <v>392</v>
      </c>
      <c r="C509" s="10"/>
      <c r="D509" s="16"/>
      <c r="E509" s="16"/>
      <c r="F509" s="17">
        <f>F510</f>
        <v>886665.62</v>
      </c>
      <c r="G509" s="17">
        <f t="shared" ref="G509:K512" si="176">G510</f>
        <v>0</v>
      </c>
      <c r="H509" s="17">
        <f t="shared" si="176"/>
        <v>0</v>
      </c>
      <c r="I509" s="17">
        <f t="shared" si="176"/>
        <v>0</v>
      </c>
      <c r="J509" s="17">
        <f t="shared" si="176"/>
        <v>886665.62</v>
      </c>
      <c r="K509" s="17">
        <f t="shared" si="176"/>
        <v>0</v>
      </c>
      <c r="L509" s="18"/>
      <c r="M509" s="18"/>
    </row>
    <row r="510" spans="1:13" ht="25.5" x14ac:dyDescent="0.25">
      <c r="A510" s="20" t="s">
        <v>236</v>
      </c>
      <c r="B510" s="10" t="s">
        <v>393</v>
      </c>
      <c r="C510" s="10"/>
      <c r="D510" s="16"/>
      <c r="E510" s="16"/>
      <c r="F510" s="17">
        <f>F511</f>
        <v>886665.62</v>
      </c>
      <c r="G510" s="17">
        <f t="shared" si="176"/>
        <v>0</v>
      </c>
      <c r="H510" s="17">
        <f t="shared" si="176"/>
        <v>0</v>
      </c>
      <c r="I510" s="17">
        <f t="shared" si="176"/>
        <v>0</v>
      </c>
      <c r="J510" s="17">
        <f t="shared" si="176"/>
        <v>886665.62</v>
      </c>
      <c r="K510" s="17">
        <f t="shared" si="176"/>
        <v>0</v>
      </c>
      <c r="L510" s="18"/>
      <c r="M510" s="18"/>
    </row>
    <row r="511" spans="1:13" ht="25.5" x14ac:dyDescent="0.25">
      <c r="A511" s="20" t="s">
        <v>25</v>
      </c>
      <c r="B511" s="10" t="s">
        <v>393</v>
      </c>
      <c r="C511" s="10" t="s">
        <v>74</v>
      </c>
      <c r="D511" s="16"/>
      <c r="E511" s="16"/>
      <c r="F511" s="17">
        <f>F512</f>
        <v>886665.62</v>
      </c>
      <c r="G511" s="17">
        <f t="shared" si="176"/>
        <v>0</v>
      </c>
      <c r="H511" s="17">
        <f t="shared" si="176"/>
        <v>0</v>
      </c>
      <c r="I511" s="17">
        <f t="shared" si="176"/>
        <v>0</v>
      </c>
      <c r="J511" s="17">
        <f t="shared" si="176"/>
        <v>886665.62</v>
      </c>
      <c r="K511" s="17">
        <f t="shared" si="176"/>
        <v>0</v>
      </c>
      <c r="L511" s="18"/>
      <c r="M511" s="18"/>
    </row>
    <row r="512" spans="1:13" x14ac:dyDescent="0.25">
      <c r="A512" s="20" t="s">
        <v>268</v>
      </c>
      <c r="B512" s="10" t="s">
        <v>393</v>
      </c>
      <c r="C512" s="10" t="s">
        <v>74</v>
      </c>
      <c r="D512" s="16" t="s">
        <v>34</v>
      </c>
      <c r="E512" s="16"/>
      <c r="F512" s="17">
        <f>F513</f>
        <v>886665.62</v>
      </c>
      <c r="G512" s="17">
        <f t="shared" si="176"/>
        <v>0</v>
      </c>
      <c r="H512" s="17">
        <f t="shared" si="176"/>
        <v>0</v>
      </c>
      <c r="I512" s="17">
        <f t="shared" si="176"/>
        <v>0</v>
      </c>
      <c r="J512" s="17">
        <f t="shared" si="176"/>
        <v>886665.62</v>
      </c>
      <c r="K512" s="17">
        <f t="shared" si="176"/>
        <v>0</v>
      </c>
      <c r="L512" s="18"/>
      <c r="M512" s="18"/>
    </row>
    <row r="513" spans="1:13" x14ac:dyDescent="0.25">
      <c r="A513" s="20" t="s">
        <v>269</v>
      </c>
      <c r="B513" s="10" t="s">
        <v>393</v>
      </c>
      <c r="C513" s="10" t="s">
        <v>74</v>
      </c>
      <c r="D513" s="16" t="s">
        <v>34</v>
      </c>
      <c r="E513" s="16" t="s">
        <v>78</v>
      </c>
      <c r="F513" s="17">
        <f>'[1]8. разд '!F590</f>
        <v>886665.62</v>
      </c>
      <c r="G513" s="17">
        <f>'[1]8. разд '!G590</f>
        <v>0</v>
      </c>
      <c r="H513" s="17">
        <f>'[1]8. разд '!H590</f>
        <v>0</v>
      </c>
      <c r="I513" s="17">
        <f>'[1]8. разд '!I590</f>
        <v>0</v>
      </c>
      <c r="J513" s="17">
        <f>'[1]8. разд '!J590</f>
        <v>886665.62</v>
      </c>
      <c r="K513" s="17">
        <f>'[1]8. разд '!K590</f>
        <v>0</v>
      </c>
      <c r="L513" s="18"/>
      <c r="M513" s="18"/>
    </row>
    <row r="514" spans="1:13" s="19" customFormat="1" ht="25.5" x14ac:dyDescent="0.25">
      <c r="A514" s="20" t="s">
        <v>394</v>
      </c>
      <c r="B514" s="10" t="s">
        <v>395</v>
      </c>
      <c r="C514" s="9"/>
      <c r="D514" s="16"/>
      <c r="E514" s="16"/>
      <c r="F514" s="17">
        <f t="shared" ref="F514:K514" si="177">F515+F691+F725+F755</f>
        <v>2202452814.0499997</v>
      </c>
      <c r="G514" s="17">
        <f t="shared" si="177"/>
        <v>1443226832.6900001</v>
      </c>
      <c r="H514" s="17">
        <f t="shared" si="177"/>
        <v>32642465.230000004</v>
      </c>
      <c r="I514" s="17">
        <f t="shared" si="177"/>
        <v>31269800</v>
      </c>
      <c r="J514" s="17">
        <f t="shared" si="177"/>
        <v>2235095279.2799997</v>
      </c>
      <c r="K514" s="17">
        <f t="shared" si="177"/>
        <v>1474496632.6900001</v>
      </c>
      <c r="L514" s="18"/>
      <c r="M514" s="18"/>
    </row>
    <row r="515" spans="1:13" ht="25.5" x14ac:dyDescent="0.25">
      <c r="A515" s="20" t="s">
        <v>396</v>
      </c>
      <c r="B515" s="10" t="s">
        <v>397</v>
      </c>
      <c r="C515" s="9"/>
      <c r="D515" s="16"/>
      <c r="E515" s="16"/>
      <c r="F515" s="17">
        <f t="shared" ref="F515:K515" si="178">F516+F576+F603+F614+F639+F660+F681+F686</f>
        <v>2112943189.6199999</v>
      </c>
      <c r="G515" s="17">
        <f t="shared" si="178"/>
        <v>1373508715.6900001</v>
      </c>
      <c r="H515" s="17">
        <f t="shared" si="178"/>
        <v>34213865.230000004</v>
      </c>
      <c r="I515" s="17">
        <f t="shared" si="178"/>
        <v>32872200</v>
      </c>
      <c r="J515" s="17">
        <f t="shared" si="178"/>
        <v>2147157054.8499999</v>
      </c>
      <c r="K515" s="17">
        <f t="shared" si="178"/>
        <v>1406380915.6900001</v>
      </c>
      <c r="L515" s="18"/>
      <c r="M515" s="18"/>
    </row>
    <row r="516" spans="1:13" ht="38.25" x14ac:dyDescent="0.25">
      <c r="A516" s="20" t="s">
        <v>398</v>
      </c>
      <c r="B516" s="10" t="s">
        <v>399</v>
      </c>
      <c r="C516" s="9"/>
      <c r="D516" s="16"/>
      <c r="E516" s="16"/>
      <c r="F516" s="17">
        <f>F517+F523+F528+F533+F540+F544+F549+F555+F561+F571+F567</f>
        <v>1531337016.9400001</v>
      </c>
      <c r="G516" s="17">
        <f t="shared" ref="G516:K516" si="179">G517+G523+G528+G533+G540+G544+G549+G555+G561+G571+G567</f>
        <v>956943715.69000006</v>
      </c>
      <c r="H516" s="17">
        <f t="shared" si="179"/>
        <v>33996865.230000004</v>
      </c>
      <c r="I516" s="17">
        <f t="shared" si="179"/>
        <v>32872200</v>
      </c>
      <c r="J516" s="17">
        <f t="shared" si="179"/>
        <v>1565333882.1700001</v>
      </c>
      <c r="K516" s="17">
        <f t="shared" si="179"/>
        <v>989815915.69000006</v>
      </c>
      <c r="L516" s="18"/>
      <c r="M516" s="18"/>
    </row>
    <row r="517" spans="1:13" ht="51" x14ac:dyDescent="0.25">
      <c r="A517" s="20" t="s">
        <v>168</v>
      </c>
      <c r="B517" s="10" t="s">
        <v>400</v>
      </c>
      <c r="C517" s="10"/>
      <c r="D517" s="16"/>
      <c r="E517" s="16"/>
      <c r="F517" s="17">
        <f>F518</f>
        <v>16400000</v>
      </c>
      <c r="G517" s="17">
        <f t="shared" ref="G517:K518" si="180">G518</f>
        <v>0</v>
      </c>
      <c r="H517" s="17">
        <f t="shared" si="180"/>
        <v>5305065.2300000004</v>
      </c>
      <c r="I517" s="17">
        <f t="shared" si="180"/>
        <v>0</v>
      </c>
      <c r="J517" s="17">
        <f t="shared" si="180"/>
        <v>21705065.23</v>
      </c>
      <c r="K517" s="17">
        <f t="shared" si="180"/>
        <v>0</v>
      </c>
      <c r="L517" s="18"/>
      <c r="M517" s="18"/>
    </row>
    <row r="518" spans="1:13" ht="25.5" x14ac:dyDescent="0.25">
      <c r="A518" s="20" t="s">
        <v>57</v>
      </c>
      <c r="B518" s="10" t="s">
        <v>400</v>
      </c>
      <c r="C518" s="10" t="s">
        <v>71</v>
      </c>
      <c r="D518" s="16"/>
      <c r="E518" s="16"/>
      <c r="F518" s="17">
        <f>F519</f>
        <v>16400000</v>
      </c>
      <c r="G518" s="17">
        <f t="shared" si="180"/>
        <v>0</v>
      </c>
      <c r="H518" s="17">
        <f t="shared" si="180"/>
        <v>5305065.2300000004</v>
      </c>
      <c r="I518" s="17">
        <f t="shared" si="180"/>
        <v>0</v>
      </c>
      <c r="J518" s="17">
        <f t="shared" si="180"/>
        <v>21705065.23</v>
      </c>
      <c r="K518" s="17">
        <f t="shared" si="180"/>
        <v>0</v>
      </c>
      <c r="L518" s="18"/>
      <c r="M518" s="18"/>
    </row>
    <row r="519" spans="1:13" x14ac:dyDescent="0.25">
      <c r="A519" s="20" t="s">
        <v>22</v>
      </c>
      <c r="B519" s="10" t="s">
        <v>400</v>
      </c>
      <c r="C519" s="10" t="s">
        <v>71</v>
      </c>
      <c r="D519" s="16" t="s">
        <v>23</v>
      </c>
      <c r="E519" s="16"/>
      <c r="F519" s="17">
        <f t="shared" ref="F519:K519" si="181">SUM(F520:F522)</f>
        <v>16400000</v>
      </c>
      <c r="G519" s="17">
        <f t="shared" si="181"/>
        <v>0</v>
      </c>
      <c r="H519" s="17">
        <f t="shared" si="181"/>
        <v>5305065.2300000004</v>
      </c>
      <c r="I519" s="17">
        <f t="shared" si="181"/>
        <v>0</v>
      </c>
      <c r="J519" s="17">
        <f t="shared" si="181"/>
        <v>21705065.23</v>
      </c>
      <c r="K519" s="17">
        <f t="shared" si="181"/>
        <v>0</v>
      </c>
      <c r="L519" s="18"/>
      <c r="M519" s="18"/>
    </row>
    <row r="520" spans="1:13" x14ac:dyDescent="0.25">
      <c r="A520" s="20" t="s">
        <v>79</v>
      </c>
      <c r="B520" s="10" t="s">
        <v>400</v>
      </c>
      <c r="C520" s="10" t="s">
        <v>71</v>
      </c>
      <c r="D520" s="16" t="s">
        <v>23</v>
      </c>
      <c r="E520" s="16" t="s">
        <v>54</v>
      </c>
      <c r="F520" s="17">
        <f>'[1]8. разд '!F640</f>
        <v>10000000</v>
      </c>
      <c r="G520" s="17">
        <f>'[1]8. разд '!G640</f>
        <v>0</v>
      </c>
      <c r="H520" s="17">
        <f>'[1]8. разд '!H640</f>
        <v>3019936.2</v>
      </c>
      <c r="I520" s="17">
        <f>'[1]8. разд '!I640</f>
        <v>0</v>
      </c>
      <c r="J520" s="17">
        <f>'[1]8. разд '!J640</f>
        <v>13019936.199999999</v>
      </c>
      <c r="K520" s="17">
        <f>'[1]8. разд '!K640</f>
        <v>0</v>
      </c>
      <c r="L520" s="18"/>
      <c r="M520" s="18"/>
    </row>
    <row r="521" spans="1:13" x14ac:dyDescent="0.25">
      <c r="A521" s="20" t="s">
        <v>401</v>
      </c>
      <c r="B521" s="10" t="s">
        <v>400</v>
      </c>
      <c r="C521" s="10" t="s">
        <v>71</v>
      </c>
      <c r="D521" s="16" t="s">
        <v>23</v>
      </c>
      <c r="E521" s="16" t="s">
        <v>285</v>
      </c>
      <c r="F521" s="17">
        <f>'[1]8. разд '!F673</f>
        <v>5000000</v>
      </c>
      <c r="G521" s="17">
        <f>'[1]8. разд '!G673</f>
        <v>0</v>
      </c>
      <c r="H521" s="17">
        <f>'[1]8. разд '!H673</f>
        <v>2067586.82</v>
      </c>
      <c r="I521" s="17">
        <f>'[1]8. разд '!I673</f>
        <v>0</v>
      </c>
      <c r="J521" s="17">
        <f>'[1]8. разд '!J673</f>
        <v>7067586.8200000003</v>
      </c>
      <c r="K521" s="17">
        <f>'[1]8. разд '!K673</f>
        <v>0</v>
      </c>
      <c r="L521" s="18"/>
      <c r="M521" s="18"/>
    </row>
    <row r="522" spans="1:13" x14ac:dyDescent="0.25">
      <c r="A522" s="20" t="s">
        <v>77</v>
      </c>
      <c r="B522" s="10" t="s">
        <v>400</v>
      </c>
      <c r="C522" s="10" t="s">
        <v>71</v>
      </c>
      <c r="D522" s="16" t="s">
        <v>23</v>
      </c>
      <c r="E522" s="16" t="s">
        <v>78</v>
      </c>
      <c r="F522" s="17">
        <f>'[1]8. разд '!F736</f>
        <v>1400000</v>
      </c>
      <c r="G522" s="17">
        <f>'[1]8. разд '!G736</f>
        <v>0</v>
      </c>
      <c r="H522" s="17">
        <f>'[1]8. разд '!H736</f>
        <v>217542.21</v>
      </c>
      <c r="I522" s="17">
        <f>'[1]8. разд '!I736</f>
        <v>0</v>
      </c>
      <c r="J522" s="17">
        <f>'[1]8. разд '!J736</f>
        <v>1617542.21</v>
      </c>
      <c r="K522" s="17">
        <f>'[1]8. разд '!K736</f>
        <v>0</v>
      </c>
      <c r="L522" s="18"/>
      <c r="M522" s="18"/>
    </row>
    <row r="523" spans="1:13" ht="51" x14ac:dyDescent="0.25">
      <c r="A523" s="20" t="s">
        <v>192</v>
      </c>
      <c r="B523" s="10" t="s">
        <v>402</v>
      </c>
      <c r="C523" s="9"/>
      <c r="D523" s="16"/>
      <c r="E523" s="16"/>
      <c r="F523" s="17">
        <f>F524</f>
        <v>27255915.690000001</v>
      </c>
      <c r="G523" s="17">
        <f t="shared" ref="G523:K524" si="182">G524</f>
        <v>27255915.690000001</v>
      </c>
      <c r="H523" s="17">
        <f t="shared" si="182"/>
        <v>4280400</v>
      </c>
      <c r="I523" s="17">
        <f t="shared" si="182"/>
        <v>4280400</v>
      </c>
      <c r="J523" s="17">
        <f t="shared" si="182"/>
        <v>31536315.690000001</v>
      </c>
      <c r="K523" s="17">
        <f t="shared" si="182"/>
        <v>31536315.690000001</v>
      </c>
      <c r="L523" s="18"/>
      <c r="M523" s="18"/>
    </row>
    <row r="524" spans="1:13" ht="25.5" x14ac:dyDescent="0.25">
      <c r="A524" s="20" t="s">
        <v>57</v>
      </c>
      <c r="B524" s="10" t="s">
        <v>402</v>
      </c>
      <c r="C524" s="9">
        <v>600</v>
      </c>
      <c r="D524" s="16"/>
      <c r="E524" s="16"/>
      <c r="F524" s="17">
        <f>F525</f>
        <v>27255915.690000001</v>
      </c>
      <c r="G524" s="17">
        <f t="shared" si="182"/>
        <v>27255915.690000001</v>
      </c>
      <c r="H524" s="17">
        <f t="shared" si="182"/>
        <v>4280400</v>
      </c>
      <c r="I524" s="17">
        <f t="shared" si="182"/>
        <v>4280400</v>
      </c>
      <c r="J524" s="17">
        <f t="shared" si="182"/>
        <v>31536315.690000001</v>
      </c>
      <c r="K524" s="17">
        <f t="shared" si="182"/>
        <v>31536315.690000001</v>
      </c>
      <c r="L524" s="18"/>
      <c r="M524" s="18"/>
    </row>
    <row r="525" spans="1:13" x14ac:dyDescent="0.25">
      <c r="A525" s="20" t="s">
        <v>22</v>
      </c>
      <c r="B525" s="10" t="s">
        <v>402</v>
      </c>
      <c r="C525" s="9">
        <v>600</v>
      </c>
      <c r="D525" s="16" t="s">
        <v>23</v>
      </c>
      <c r="E525" s="16"/>
      <c r="F525" s="17">
        <f t="shared" ref="F525:K525" si="183">SUM(F526:F527)</f>
        <v>27255915.690000001</v>
      </c>
      <c r="G525" s="17">
        <f t="shared" si="183"/>
        <v>27255915.690000001</v>
      </c>
      <c r="H525" s="17">
        <f t="shared" si="183"/>
        <v>4280400</v>
      </c>
      <c r="I525" s="17">
        <f t="shared" si="183"/>
        <v>4280400</v>
      </c>
      <c r="J525" s="17">
        <f t="shared" si="183"/>
        <v>31536315.690000001</v>
      </c>
      <c r="K525" s="17">
        <f t="shared" si="183"/>
        <v>31536315.690000001</v>
      </c>
      <c r="L525" s="18"/>
      <c r="M525" s="18"/>
    </row>
    <row r="526" spans="1:13" x14ac:dyDescent="0.25">
      <c r="A526" s="20" t="s">
        <v>79</v>
      </c>
      <c r="B526" s="10" t="s">
        <v>402</v>
      </c>
      <c r="C526" s="9">
        <v>600</v>
      </c>
      <c r="D526" s="16" t="s">
        <v>23</v>
      </c>
      <c r="E526" s="16" t="s">
        <v>54</v>
      </c>
      <c r="F526" s="17">
        <f>'[1]8. разд '!F642</f>
        <v>21945883.690000001</v>
      </c>
      <c r="G526" s="17">
        <f>'[1]8. разд '!G642</f>
        <v>21945883.690000001</v>
      </c>
      <c r="H526" s="17">
        <f>'[1]8. разд '!H642</f>
        <v>4280400</v>
      </c>
      <c r="I526" s="17">
        <f>'[1]8. разд '!I642</f>
        <v>4280400</v>
      </c>
      <c r="J526" s="17">
        <f>'[1]8. разд '!J642</f>
        <v>26226283.690000001</v>
      </c>
      <c r="K526" s="17">
        <f>'[1]8. разд '!K642</f>
        <v>26226283.690000001</v>
      </c>
      <c r="L526" s="18"/>
      <c r="M526" s="18"/>
    </row>
    <row r="527" spans="1:13" x14ac:dyDescent="0.25">
      <c r="A527" s="20" t="s">
        <v>77</v>
      </c>
      <c r="B527" s="10" t="s">
        <v>402</v>
      </c>
      <c r="C527" s="9">
        <v>600</v>
      </c>
      <c r="D527" s="16" t="s">
        <v>23</v>
      </c>
      <c r="E527" s="16" t="s">
        <v>78</v>
      </c>
      <c r="F527" s="17">
        <f>'[1]8. разд '!F738</f>
        <v>5310032</v>
      </c>
      <c r="G527" s="17">
        <f>'[1]8. разд '!G738</f>
        <v>5310032</v>
      </c>
      <c r="H527" s="17">
        <f>'[1]8. разд '!H738</f>
        <v>0</v>
      </c>
      <c r="I527" s="17">
        <f>'[1]8. разд '!I738</f>
        <v>0</v>
      </c>
      <c r="J527" s="17">
        <f>'[1]8. разд '!J738</f>
        <v>5310032</v>
      </c>
      <c r="K527" s="17">
        <f>'[1]8. разд '!K738</f>
        <v>5310032</v>
      </c>
      <c r="L527" s="18"/>
      <c r="M527" s="18"/>
    </row>
    <row r="528" spans="1:13" ht="51" x14ac:dyDescent="0.25">
      <c r="A528" s="20" t="s">
        <v>403</v>
      </c>
      <c r="B528" s="10" t="s">
        <v>404</v>
      </c>
      <c r="C528" s="9"/>
      <c r="D528" s="16"/>
      <c r="E528" s="16"/>
      <c r="F528" s="17">
        <f>F529</f>
        <v>905683600</v>
      </c>
      <c r="G528" s="17">
        <f t="shared" ref="G528:K529" si="184">G529</f>
        <v>905683600</v>
      </c>
      <c r="H528" s="17">
        <f t="shared" si="184"/>
        <v>28703100</v>
      </c>
      <c r="I528" s="17">
        <f t="shared" si="184"/>
        <v>28703100</v>
      </c>
      <c r="J528" s="17">
        <f t="shared" si="184"/>
        <v>934386700</v>
      </c>
      <c r="K528" s="17">
        <f t="shared" si="184"/>
        <v>934386700</v>
      </c>
      <c r="L528" s="18"/>
      <c r="M528" s="18"/>
    </row>
    <row r="529" spans="1:13" ht="25.5" x14ac:dyDescent="0.25">
      <c r="A529" s="20" t="s">
        <v>57</v>
      </c>
      <c r="B529" s="10" t="s">
        <v>404</v>
      </c>
      <c r="C529" s="9">
        <v>600</v>
      </c>
      <c r="D529" s="16"/>
      <c r="E529" s="16"/>
      <c r="F529" s="17">
        <f>F530</f>
        <v>905683600</v>
      </c>
      <c r="G529" s="17">
        <f t="shared" si="184"/>
        <v>905683600</v>
      </c>
      <c r="H529" s="17">
        <f t="shared" si="184"/>
        <v>28703100</v>
      </c>
      <c r="I529" s="17">
        <f t="shared" si="184"/>
        <v>28703100</v>
      </c>
      <c r="J529" s="17">
        <f t="shared" si="184"/>
        <v>934386700</v>
      </c>
      <c r="K529" s="17">
        <f t="shared" si="184"/>
        <v>934386700</v>
      </c>
      <c r="L529" s="18"/>
      <c r="M529" s="18"/>
    </row>
    <row r="530" spans="1:13" x14ac:dyDescent="0.25">
      <c r="A530" s="20" t="s">
        <v>22</v>
      </c>
      <c r="B530" s="10" t="s">
        <v>404</v>
      </c>
      <c r="C530" s="9">
        <v>600</v>
      </c>
      <c r="D530" s="16" t="s">
        <v>23</v>
      </c>
      <c r="E530" s="16"/>
      <c r="F530" s="17">
        <f>SUM(F531:F532)</f>
        <v>905683600</v>
      </c>
      <c r="G530" s="17">
        <f t="shared" ref="G530:K530" si="185">SUM(G531:G532)</f>
        <v>905683600</v>
      </c>
      <c r="H530" s="17">
        <f t="shared" si="185"/>
        <v>28703100</v>
      </c>
      <c r="I530" s="17">
        <f t="shared" si="185"/>
        <v>28703100</v>
      </c>
      <c r="J530" s="17">
        <f t="shared" si="185"/>
        <v>934386700</v>
      </c>
      <c r="K530" s="17">
        <f t="shared" si="185"/>
        <v>934386700</v>
      </c>
      <c r="L530" s="18"/>
      <c r="M530" s="18"/>
    </row>
    <row r="531" spans="1:13" x14ac:dyDescent="0.25">
      <c r="A531" s="20" t="s">
        <v>79</v>
      </c>
      <c r="B531" s="10" t="s">
        <v>404</v>
      </c>
      <c r="C531" s="9">
        <v>600</v>
      </c>
      <c r="D531" s="10" t="s">
        <v>23</v>
      </c>
      <c r="E531" s="10" t="s">
        <v>54</v>
      </c>
      <c r="F531" s="17">
        <f>'[1]8. разд '!F644</f>
        <v>413263200</v>
      </c>
      <c r="G531" s="17">
        <f>'[1]8. разд '!G644</f>
        <v>413263200</v>
      </c>
      <c r="H531" s="17">
        <f>'[1]8. разд '!H644</f>
        <v>18923100</v>
      </c>
      <c r="I531" s="17">
        <f>'[1]8. разд '!I644</f>
        <v>18923100</v>
      </c>
      <c r="J531" s="17">
        <f>'[1]8. разд '!J644</f>
        <v>432186300</v>
      </c>
      <c r="K531" s="17">
        <f>'[1]8. разд '!K644</f>
        <v>432186300</v>
      </c>
      <c r="L531" s="18"/>
      <c r="M531" s="18"/>
    </row>
    <row r="532" spans="1:13" x14ac:dyDescent="0.25">
      <c r="A532" s="20" t="s">
        <v>401</v>
      </c>
      <c r="B532" s="10" t="s">
        <v>404</v>
      </c>
      <c r="C532" s="9">
        <v>600</v>
      </c>
      <c r="D532" s="16" t="s">
        <v>23</v>
      </c>
      <c r="E532" s="16" t="s">
        <v>285</v>
      </c>
      <c r="F532" s="17">
        <f>'[1]8. разд '!F677</f>
        <v>492420400</v>
      </c>
      <c r="G532" s="17">
        <f>'[1]8. разд '!G677</f>
        <v>492420400</v>
      </c>
      <c r="H532" s="17">
        <f>'[1]8. разд '!H677</f>
        <v>9780000</v>
      </c>
      <c r="I532" s="17">
        <f>'[1]8. разд '!I677</f>
        <v>9780000</v>
      </c>
      <c r="J532" s="17">
        <f>'[1]8. разд '!J677</f>
        <v>502200400</v>
      </c>
      <c r="K532" s="17">
        <f>'[1]8. разд '!K677</f>
        <v>502200400</v>
      </c>
      <c r="L532" s="18"/>
      <c r="M532" s="18"/>
    </row>
    <row r="533" spans="1:13" ht="102" x14ac:dyDescent="0.25">
      <c r="A533" s="20" t="s">
        <v>405</v>
      </c>
      <c r="B533" s="10" t="s">
        <v>406</v>
      </c>
      <c r="C533" s="9"/>
      <c r="D533" s="16"/>
      <c r="E533" s="16"/>
      <c r="F533" s="17">
        <f t="shared" ref="F533:K533" si="186">F534+F537</f>
        <v>585500</v>
      </c>
      <c r="G533" s="17">
        <f t="shared" si="186"/>
        <v>585500</v>
      </c>
      <c r="H533" s="17">
        <f t="shared" si="186"/>
        <v>-2700</v>
      </c>
      <c r="I533" s="17">
        <f t="shared" si="186"/>
        <v>-2700</v>
      </c>
      <c r="J533" s="17">
        <f t="shared" si="186"/>
        <v>582800</v>
      </c>
      <c r="K533" s="17">
        <f t="shared" si="186"/>
        <v>582800</v>
      </c>
      <c r="L533" s="18"/>
      <c r="M533" s="18"/>
    </row>
    <row r="534" spans="1:13" ht="25.5" x14ac:dyDescent="0.25">
      <c r="A534" s="20" t="s">
        <v>25</v>
      </c>
      <c r="B534" s="10" t="s">
        <v>406</v>
      </c>
      <c r="C534" s="9">
        <v>200</v>
      </c>
      <c r="D534" s="16"/>
      <c r="E534" s="16"/>
      <c r="F534" s="17">
        <f>F535</f>
        <v>234194</v>
      </c>
      <c r="G534" s="17">
        <f t="shared" ref="G534:K535" si="187">G535</f>
        <v>234194</v>
      </c>
      <c r="H534" s="17">
        <f t="shared" si="187"/>
        <v>-1080</v>
      </c>
      <c r="I534" s="17">
        <f t="shared" si="187"/>
        <v>-1080</v>
      </c>
      <c r="J534" s="17">
        <f t="shared" si="187"/>
        <v>233114</v>
      </c>
      <c r="K534" s="17">
        <f t="shared" si="187"/>
        <v>233114</v>
      </c>
      <c r="L534" s="18"/>
      <c r="M534" s="18"/>
    </row>
    <row r="535" spans="1:13" x14ac:dyDescent="0.25">
      <c r="A535" s="20" t="s">
        <v>62</v>
      </c>
      <c r="B535" s="10" t="s">
        <v>406</v>
      </c>
      <c r="C535" s="9">
        <v>200</v>
      </c>
      <c r="D535" s="16" t="s">
        <v>63</v>
      </c>
      <c r="E535" s="16"/>
      <c r="F535" s="17">
        <f>F536</f>
        <v>234194</v>
      </c>
      <c r="G535" s="17">
        <f t="shared" si="187"/>
        <v>234194</v>
      </c>
      <c r="H535" s="17">
        <f t="shared" si="187"/>
        <v>-1080</v>
      </c>
      <c r="I535" s="17">
        <f t="shared" si="187"/>
        <v>-1080</v>
      </c>
      <c r="J535" s="17">
        <f t="shared" si="187"/>
        <v>233114</v>
      </c>
      <c r="K535" s="17">
        <f t="shared" si="187"/>
        <v>233114</v>
      </c>
      <c r="L535" s="18"/>
      <c r="M535" s="18"/>
    </row>
    <row r="536" spans="1:13" x14ac:dyDescent="0.25">
      <c r="A536" s="20" t="s">
        <v>407</v>
      </c>
      <c r="B536" s="10" t="s">
        <v>406</v>
      </c>
      <c r="C536" s="9">
        <v>200</v>
      </c>
      <c r="D536" s="16" t="s">
        <v>63</v>
      </c>
      <c r="E536" s="16" t="s">
        <v>106</v>
      </c>
      <c r="F536" s="17">
        <f>'[1]8. разд '!F1052</f>
        <v>234194</v>
      </c>
      <c r="G536" s="17">
        <f>'[1]8. разд '!G1052</f>
        <v>234194</v>
      </c>
      <c r="H536" s="17">
        <f>'[1]8. разд '!H1052</f>
        <v>-1080</v>
      </c>
      <c r="I536" s="17">
        <f>'[1]8. разд '!I1052</f>
        <v>-1080</v>
      </c>
      <c r="J536" s="17">
        <f>'[1]8. разд '!J1052</f>
        <v>233114</v>
      </c>
      <c r="K536" s="17">
        <f>'[1]8. разд '!K1052</f>
        <v>233114</v>
      </c>
      <c r="L536" s="18"/>
      <c r="M536" s="18"/>
    </row>
    <row r="537" spans="1:13" ht="25.5" x14ac:dyDescent="0.25">
      <c r="A537" s="20" t="s">
        <v>57</v>
      </c>
      <c r="B537" s="10" t="s">
        <v>406</v>
      </c>
      <c r="C537" s="9">
        <v>600</v>
      </c>
      <c r="D537" s="16"/>
      <c r="E537" s="16"/>
      <c r="F537" s="17">
        <f>F538</f>
        <v>351306</v>
      </c>
      <c r="G537" s="17">
        <f t="shared" ref="G537:K538" si="188">G538</f>
        <v>351306</v>
      </c>
      <c r="H537" s="17">
        <f t="shared" si="188"/>
        <v>-1620</v>
      </c>
      <c r="I537" s="17">
        <f t="shared" si="188"/>
        <v>-1620</v>
      </c>
      <c r="J537" s="17">
        <f t="shared" si="188"/>
        <v>349686</v>
      </c>
      <c r="K537" s="17">
        <f t="shared" si="188"/>
        <v>349686</v>
      </c>
      <c r="L537" s="18"/>
      <c r="M537" s="18"/>
    </row>
    <row r="538" spans="1:13" x14ac:dyDescent="0.25">
      <c r="A538" s="20" t="s">
        <v>62</v>
      </c>
      <c r="B538" s="10" t="s">
        <v>406</v>
      </c>
      <c r="C538" s="9">
        <v>600</v>
      </c>
      <c r="D538" s="16" t="s">
        <v>63</v>
      </c>
      <c r="E538" s="16"/>
      <c r="F538" s="17">
        <f>F539</f>
        <v>351306</v>
      </c>
      <c r="G538" s="17">
        <f t="shared" si="188"/>
        <v>351306</v>
      </c>
      <c r="H538" s="17">
        <f t="shared" si="188"/>
        <v>-1620</v>
      </c>
      <c r="I538" s="17">
        <f t="shared" si="188"/>
        <v>-1620</v>
      </c>
      <c r="J538" s="17">
        <f t="shared" si="188"/>
        <v>349686</v>
      </c>
      <c r="K538" s="17">
        <f t="shared" si="188"/>
        <v>349686</v>
      </c>
      <c r="L538" s="18"/>
      <c r="M538" s="18"/>
    </row>
    <row r="539" spans="1:13" x14ac:dyDescent="0.25">
      <c r="A539" s="20" t="s">
        <v>407</v>
      </c>
      <c r="B539" s="10" t="s">
        <v>406</v>
      </c>
      <c r="C539" s="9">
        <v>600</v>
      </c>
      <c r="D539" s="16" t="s">
        <v>63</v>
      </c>
      <c r="E539" s="16" t="s">
        <v>106</v>
      </c>
      <c r="F539" s="17">
        <f>'[1]8. разд '!F1053</f>
        <v>351306</v>
      </c>
      <c r="G539" s="17">
        <f>'[1]8. разд '!G1053</f>
        <v>351306</v>
      </c>
      <c r="H539" s="17">
        <f>'[1]8. разд '!H1053</f>
        <v>-1620</v>
      </c>
      <c r="I539" s="17">
        <f>'[1]8. разд '!I1053</f>
        <v>-1620</v>
      </c>
      <c r="J539" s="17">
        <f>'[1]8. разд '!J1053</f>
        <v>349686</v>
      </c>
      <c r="K539" s="17">
        <f>'[1]8. разд '!K1053</f>
        <v>349686</v>
      </c>
      <c r="L539" s="18"/>
      <c r="M539" s="18"/>
    </row>
    <row r="540" spans="1:13" ht="63.75" x14ac:dyDescent="0.25">
      <c r="A540" s="20" t="s">
        <v>408</v>
      </c>
      <c r="B540" s="10" t="s">
        <v>409</v>
      </c>
      <c r="C540" s="9"/>
      <c r="D540" s="16"/>
      <c r="E540" s="16"/>
      <c r="F540" s="17">
        <f>F541</f>
        <v>23418700</v>
      </c>
      <c r="G540" s="17">
        <f t="shared" ref="G540:K542" si="189">G541</f>
        <v>23418700</v>
      </c>
      <c r="H540" s="17">
        <f t="shared" si="189"/>
        <v>-108600</v>
      </c>
      <c r="I540" s="17">
        <f t="shared" si="189"/>
        <v>-108600</v>
      </c>
      <c r="J540" s="17">
        <f t="shared" si="189"/>
        <v>23310100</v>
      </c>
      <c r="K540" s="17">
        <f t="shared" si="189"/>
        <v>23310100</v>
      </c>
      <c r="L540" s="18"/>
      <c r="M540" s="18"/>
    </row>
    <row r="541" spans="1:13" x14ac:dyDescent="0.25">
      <c r="A541" s="20" t="s">
        <v>61</v>
      </c>
      <c r="B541" s="10" t="s">
        <v>409</v>
      </c>
      <c r="C541" s="9">
        <v>300</v>
      </c>
      <c r="D541" s="16"/>
      <c r="E541" s="16"/>
      <c r="F541" s="17">
        <f>F542</f>
        <v>23418700</v>
      </c>
      <c r="G541" s="17">
        <f t="shared" si="189"/>
        <v>23418700</v>
      </c>
      <c r="H541" s="17">
        <f t="shared" si="189"/>
        <v>-108600</v>
      </c>
      <c r="I541" s="17">
        <f t="shared" si="189"/>
        <v>-108600</v>
      </c>
      <c r="J541" s="17">
        <f t="shared" si="189"/>
        <v>23310100</v>
      </c>
      <c r="K541" s="17">
        <f t="shared" si="189"/>
        <v>23310100</v>
      </c>
      <c r="L541" s="18"/>
      <c r="M541" s="18"/>
    </row>
    <row r="542" spans="1:13" x14ac:dyDescent="0.25">
      <c r="A542" s="20" t="s">
        <v>62</v>
      </c>
      <c r="B542" s="10" t="s">
        <v>409</v>
      </c>
      <c r="C542" s="9">
        <v>300</v>
      </c>
      <c r="D542" s="16" t="s">
        <v>63</v>
      </c>
      <c r="E542" s="16"/>
      <c r="F542" s="17">
        <f>F543</f>
        <v>23418700</v>
      </c>
      <c r="G542" s="17">
        <f t="shared" si="189"/>
        <v>23418700</v>
      </c>
      <c r="H542" s="17">
        <f t="shared" si="189"/>
        <v>-108600</v>
      </c>
      <c r="I542" s="17">
        <f t="shared" si="189"/>
        <v>-108600</v>
      </c>
      <c r="J542" s="17">
        <f t="shared" si="189"/>
        <v>23310100</v>
      </c>
      <c r="K542" s="17">
        <f t="shared" si="189"/>
        <v>23310100</v>
      </c>
      <c r="L542" s="18"/>
      <c r="M542" s="18"/>
    </row>
    <row r="543" spans="1:13" x14ac:dyDescent="0.25">
      <c r="A543" s="20" t="s">
        <v>407</v>
      </c>
      <c r="B543" s="10" t="s">
        <v>409</v>
      </c>
      <c r="C543" s="9">
        <v>300</v>
      </c>
      <c r="D543" s="16" t="s">
        <v>63</v>
      </c>
      <c r="E543" s="16" t="s">
        <v>106</v>
      </c>
      <c r="F543" s="17">
        <f>'[1]8. разд '!F1055</f>
        <v>23418700</v>
      </c>
      <c r="G543" s="17">
        <f>'[1]8. разд '!G1055</f>
        <v>23418700</v>
      </c>
      <c r="H543" s="17">
        <f>'[1]8. разд '!H1055</f>
        <v>-108600</v>
      </c>
      <c r="I543" s="17">
        <f>'[1]8. разд '!I1055</f>
        <v>-108600</v>
      </c>
      <c r="J543" s="17">
        <f>'[1]8. разд '!J1055</f>
        <v>23310100</v>
      </c>
      <c r="K543" s="17">
        <f>'[1]8. разд '!K1055</f>
        <v>23310100</v>
      </c>
      <c r="L543" s="18"/>
      <c r="M543" s="18"/>
    </row>
    <row r="544" spans="1:13" ht="38.25" x14ac:dyDescent="0.25">
      <c r="A544" s="29" t="s">
        <v>360</v>
      </c>
      <c r="B544" s="10" t="s">
        <v>410</v>
      </c>
      <c r="C544" s="9"/>
      <c r="D544" s="10"/>
      <c r="E544" s="10"/>
      <c r="F544" s="17">
        <f>F545</f>
        <v>275920388.75</v>
      </c>
      <c r="G544" s="17">
        <f t="shared" ref="G544:K545" si="190">G545</f>
        <v>0</v>
      </c>
      <c r="H544" s="17">
        <f t="shared" si="190"/>
        <v>-6719624</v>
      </c>
      <c r="I544" s="17">
        <f t="shared" si="190"/>
        <v>0</v>
      </c>
      <c r="J544" s="17">
        <f t="shared" si="190"/>
        <v>269200764.75</v>
      </c>
      <c r="K544" s="17">
        <f t="shared" si="190"/>
        <v>0</v>
      </c>
      <c r="L544" s="18"/>
      <c r="M544" s="18"/>
    </row>
    <row r="545" spans="1:13" ht="25.5" x14ac:dyDescent="0.25">
      <c r="A545" s="20" t="s">
        <v>57</v>
      </c>
      <c r="B545" s="10" t="s">
        <v>410</v>
      </c>
      <c r="C545" s="9">
        <v>600</v>
      </c>
      <c r="D545" s="10"/>
      <c r="E545" s="10"/>
      <c r="F545" s="17">
        <f>F546</f>
        <v>275920388.75</v>
      </c>
      <c r="G545" s="17">
        <f t="shared" si="190"/>
        <v>0</v>
      </c>
      <c r="H545" s="17">
        <f t="shared" si="190"/>
        <v>-6719624</v>
      </c>
      <c r="I545" s="17">
        <f t="shared" si="190"/>
        <v>0</v>
      </c>
      <c r="J545" s="17">
        <f t="shared" si="190"/>
        <v>269200764.75</v>
      </c>
      <c r="K545" s="17">
        <f t="shared" si="190"/>
        <v>0</v>
      </c>
      <c r="L545" s="18"/>
      <c r="M545" s="18"/>
    </row>
    <row r="546" spans="1:13" x14ac:dyDescent="0.25">
      <c r="A546" s="20" t="s">
        <v>22</v>
      </c>
      <c r="B546" s="10" t="s">
        <v>410</v>
      </c>
      <c r="C546" s="9">
        <v>600</v>
      </c>
      <c r="D546" s="10" t="s">
        <v>23</v>
      </c>
      <c r="E546" s="10"/>
      <c r="F546" s="17">
        <f t="shared" ref="F546:K546" si="191">SUM(F547:F548)</f>
        <v>275920388.75</v>
      </c>
      <c r="G546" s="17">
        <f t="shared" si="191"/>
        <v>0</v>
      </c>
      <c r="H546" s="17">
        <f t="shared" si="191"/>
        <v>-6719624</v>
      </c>
      <c r="I546" s="17">
        <f t="shared" si="191"/>
        <v>0</v>
      </c>
      <c r="J546" s="17">
        <f t="shared" si="191"/>
        <v>269200764.75</v>
      </c>
      <c r="K546" s="17">
        <f t="shared" si="191"/>
        <v>0</v>
      </c>
      <c r="L546" s="18"/>
      <c r="M546" s="18"/>
    </row>
    <row r="547" spans="1:13" x14ac:dyDescent="0.25">
      <c r="A547" s="20" t="s">
        <v>79</v>
      </c>
      <c r="B547" s="10" t="s">
        <v>410</v>
      </c>
      <c r="C547" s="9">
        <v>600</v>
      </c>
      <c r="D547" s="10" t="s">
        <v>23</v>
      </c>
      <c r="E547" s="10" t="s">
        <v>54</v>
      </c>
      <c r="F547" s="17">
        <f>'[1]8. разд '!F646</f>
        <v>173414680.91999999</v>
      </c>
      <c r="G547" s="17">
        <f>'[1]8. разд '!G646</f>
        <v>0</v>
      </c>
      <c r="H547" s="17">
        <f>'[1]8. разд '!H646</f>
        <v>-4510624</v>
      </c>
      <c r="I547" s="17">
        <f>'[1]8. разд '!I646</f>
        <v>0</v>
      </c>
      <c r="J547" s="17">
        <f>'[1]8. разд '!J646</f>
        <v>168904056.91999999</v>
      </c>
      <c r="K547" s="17">
        <f>'[1]8. разд '!K646</f>
        <v>0</v>
      </c>
      <c r="L547" s="18"/>
      <c r="M547" s="18"/>
    </row>
    <row r="548" spans="1:13" x14ac:dyDescent="0.25">
      <c r="A548" s="20" t="s">
        <v>77</v>
      </c>
      <c r="B548" s="10" t="s">
        <v>410</v>
      </c>
      <c r="C548" s="9">
        <v>600</v>
      </c>
      <c r="D548" s="16" t="s">
        <v>23</v>
      </c>
      <c r="E548" s="16" t="s">
        <v>78</v>
      </c>
      <c r="F548" s="17">
        <f>'[1]8. разд '!F740</f>
        <v>102505707.83</v>
      </c>
      <c r="G548" s="17">
        <f>'[1]8. разд '!G740</f>
        <v>0</v>
      </c>
      <c r="H548" s="17">
        <f>'[1]8. разд '!H740</f>
        <v>-2209000</v>
      </c>
      <c r="I548" s="17">
        <f>'[1]8. разд '!I740</f>
        <v>0</v>
      </c>
      <c r="J548" s="17">
        <f>'[1]8. разд '!J740</f>
        <v>100296707.83</v>
      </c>
      <c r="K548" s="17">
        <f>'[1]8. разд '!K740</f>
        <v>0</v>
      </c>
      <c r="L548" s="18"/>
      <c r="M548" s="18"/>
    </row>
    <row r="549" spans="1:13" ht="25.5" x14ac:dyDescent="0.25">
      <c r="A549" s="29" t="s">
        <v>362</v>
      </c>
      <c r="B549" s="10" t="s">
        <v>411</v>
      </c>
      <c r="C549" s="9"/>
      <c r="D549" s="16"/>
      <c r="E549" s="16"/>
      <c r="F549" s="17">
        <f>F550</f>
        <v>41365670.549999997</v>
      </c>
      <c r="G549" s="17">
        <f t="shared" ref="G549:K550" si="192">G550</f>
        <v>0</v>
      </c>
      <c r="H549" s="17">
        <f t="shared" si="192"/>
        <v>190712.10000000009</v>
      </c>
      <c r="I549" s="17">
        <f t="shared" si="192"/>
        <v>0</v>
      </c>
      <c r="J549" s="17">
        <f t="shared" si="192"/>
        <v>41556382.649999999</v>
      </c>
      <c r="K549" s="17">
        <f t="shared" si="192"/>
        <v>0</v>
      </c>
      <c r="L549" s="18"/>
      <c r="M549" s="18"/>
    </row>
    <row r="550" spans="1:13" ht="25.5" x14ac:dyDescent="0.25">
      <c r="A550" s="20" t="s">
        <v>57</v>
      </c>
      <c r="B550" s="10" t="s">
        <v>411</v>
      </c>
      <c r="C550" s="9">
        <v>600</v>
      </c>
      <c r="D550" s="16"/>
      <c r="E550" s="16"/>
      <c r="F550" s="17">
        <f>F551</f>
        <v>41365670.549999997</v>
      </c>
      <c r="G550" s="17">
        <f t="shared" si="192"/>
        <v>0</v>
      </c>
      <c r="H550" s="17">
        <f t="shared" si="192"/>
        <v>190712.10000000009</v>
      </c>
      <c r="I550" s="17">
        <f t="shared" si="192"/>
        <v>0</v>
      </c>
      <c r="J550" s="17">
        <f t="shared" si="192"/>
        <v>41556382.649999999</v>
      </c>
      <c r="K550" s="17">
        <f t="shared" si="192"/>
        <v>0</v>
      </c>
      <c r="L550" s="18"/>
      <c r="M550" s="18"/>
    </row>
    <row r="551" spans="1:13" x14ac:dyDescent="0.25">
      <c r="A551" s="20" t="s">
        <v>22</v>
      </c>
      <c r="B551" s="10" t="s">
        <v>411</v>
      </c>
      <c r="C551" s="9">
        <v>600</v>
      </c>
      <c r="D551" s="16" t="s">
        <v>23</v>
      </c>
      <c r="E551" s="16"/>
      <c r="F551" s="17">
        <f>SUM(F552:F554)</f>
        <v>41365670.549999997</v>
      </c>
      <c r="G551" s="17">
        <f t="shared" ref="G551:K551" si="193">SUM(G552:G554)</f>
        <v>0</v>
      </c>
      <c r="H551" s="17">
        <f t="shared" si="193"/>
        <v>190712.10000000009</v>
      </c>
      <c r="I551" s="17">
        <f t="shared" si="193"/>
        <v>0</v>
      </c>
      <c r="J551" s="17">
        <f t="shared" si="193"/>
        <v>41556382.649999999</v>
      </c>
      <c r="K551" s="17">
        <f t="shared" si="193"/>
        <v>0</v>
      </c>
      <c r="L551" s="18"/>
      <c r="M551" s="18"/>
    </row>
    <row r="552" spans="1:13" x14ac:dyDescent="0.25">
      <c r="A552" s="20" t="s">
        <v>79</v>
      </c>
      <c r="B552" s="10" t="s">
        <v>411</v>
      </c>
      <c r="C552" s="9">
        <v>600</v>
      </c>
      <c r="D552" s="10" t="s">
        <v>23</v>
      </c>
      <c r="E552" s="10" t="s">
        <v>54</v>
      </c>
      <c r="F552" s="17">
        <f>'[1]9.ведомства'!G535</f>
        <v>15897036.140000001</v>
      </c>
      <c r="G552" s="17">
        <f>'[1]9.ведомства'!H535</f>
        <v>0</v>
      </c>
      <c r="H552" s="17">
        <f>'[1]9.ведомства'!I535</f>
        <v>-1433872.96</v>
      </c>
      <c r="I552" s="17">
        <f>'[1]9.ведомства'!J535</f>
        <v>0</v>
      </c>
      <c r="J552" s="17">
        <f>'[1]9.ведомства'!K535</f>
        <v>14463163.18</v>
      </c>
      <c r="K552" s="17">
        <f>'[1]9.ведомства'!L535</f>
        <v>0</v>
      </c>
      <c r="L552" s="18"/>
      <c r="M552" s="18"/>
    </row>
    <row r="553" spans="1:13" x14ac:dyDescent="0.25">
      <c r="A553" s="20" t="s">
        <v>401</v>
      </c>
      <c r="B553" s="10" t="s">
        <v>411</v>
      </c>
      <c r="C553" s="9">
        <v>600</v>
      </c>
      <c r="D553" s="16" t="s">
        <v>23</v>
      </c>
      <c r="E553" s="16" t="s">
        <v>285</v>
      </c>
      <c r="F553" s="17">
        <f>'[1]8. разд '!F681</f>
        <v>17224577.41</v>
      </c>
      <c r="G553" s="17">
        <f>'[1]8. разд '!G681</f>
        <v>0</v>
      </c>
      <c r="H553" s="17">
        <f>'[1]8. разд '!H681</f>
        <v>1725005.99</v>
      </c>
      <c r="I553" s="17">
        <f>'[1]8. разд '!I681</f>
        <v>0</v>
      </c>
      <c r="J553" s="17">
        <f>'[1]8. разд '!J681</f>
        <v>18949583.399999999</v>
      </c>
      <c r="K553" s="17">
        <f>'[1]8. разд '!K681</f>
        <v>0</v>
      </c>
      <c r="L553" s="18"/>
      <c r="M553" s="18"/>
    </row>
    <row r="554" spans="1:13" x14ac:dyDescent="0.25">
      <c r="A554" s="20" t="s">
        <v>77</v>
      </c>
      <c r="B554" s="10" t="s">
        <v>411</v>
      </c>
      <c r="C554" s="9">
        <v>600</v>
      </c>
      <c r="D554" s="16" t="s">
        <v>23</v>
      </c>
      <c r="E554" s="16" t="s">
        <v>78</v>
      </c>
      <c r="F554" s="17">
        <f>'[1]8. разд '!F742</f>
        <v>8244057</v>
      </c>
      <c r="G554" s="17">
        <f>'[1]8. разд '!G742</f>
        <v>0</v>
      </c>
      <c r="H554" s="17">
        <f>'[1]8. разд '!H742</f>
        <v>-100420.92999999993</v>
      </c>
      <c r="I554" s="17">
        <f>'[1]8. разд '!I742</f>
        <v>0</v>
      </c>
      <c r="J554" s="17">
        <f>'[1]8. разд '!J742</f>
        <v>8143636.0700000003</v>
      </c>
      <c r="K554" s="17">
        <f>'[1]8. разд '!K742</f>
        <v>0</v>
      </c>
      <c r="L554" s="18"/>
      <c r="M554" s="18"/>
    </row>
    <row r="555" spans="1:13" ht="25.5" x14ac:dyDescent="0.25">
      <c r="A555" s="29" t="s">
        <v>364</v>
      </c>
      <c r="B555" s="10" t="s">
        <v>412</v>
      </c>
      <c r="C555" s="9"/>
      <c r="D555" s="16"/>
      <c r="E555" s="16"/>
      <c r="F555" s="17">
        <f>F556</f>
        <v>125160194.87</v>
      </c>
      <c r="G555" s="17">
        <f t="shared" ref="G555:K556" si="194">G556</f>
        <v>0</v>
      </c>
      <c r="H555" s="17">
        <f t="shared" si="194"/>
        <v>3749106.59</v>
      </c>
      <c r="I555" s="17">
        <f t="shared" si="194"/>
        <v>0</v>
      </c>
      <c r="J555" s="17">
        <f t="shared" si="194"/>
        <v>128909301.46000001</v>
      </c>
      <c r="K555" s="17">
        <f t="shared" si="194"/>
        <v>0</v>
      </c>
      <c r="L555" s="18"/>
      <c r="M555" s="18"/>
    </row>
    <row r="556" spans="1:13" ht="25.5" x14ac:dyDescent="0.25">
      <c r="A556" s="20" t="s">
        <v>57</v>
      </c>
      <c r="B556" s="10" t="s">
        <v>412</v>
      </c>
      <c r="C556" s="9">
        <v>600</v>
      </c>
      <c r="D556" s="16"/>
      <c r="E556" s="16"/>
      <c r="F556" s="17">
        <f>F557</f>
        <v>125160194.87</v>
      </c>
      <c r="G556" s="17">
        <f t="shared" si="194"/>
        <v>0</v>
      </c>
      <c r="H556" s="17">
        <f t="shared" si="194"/>
        <v>3749106.59</v>
      </c>
      <c r="I556" s="17">
        <f t="shared" si="194"/>
        <v>0</v>
      </c>
      <c r="J556" s="17">
        <f t="shared" si="194"/>
        <v>128909301.46000001</v>
      </c>
      <c r="K556" s="17">
        <f t="shared" si="194"/>
        <v>0</v>
      </c>
      <c r="L556" s="18"/>
      <c r="M556" s="18"/>
    </row>
    <row r="557" spans="1:13" x14ac:dyDescent="0.25">
      <c r="A557" s="20" t="s">
        <v>22</v>
      </c>
      <c r="B557" s="10" t="s">
        <v>412</v>
      </c>
      <c r="C557" s="9">
        <v>600</v>
      </c>
      <c r="D557" s="16" t="s">
        <v>23</v>
      </c>
      <c r="E557" s="16"/>
      <c r="F557" s="17">
        <f>SUM(F558:F560)</f>
        <v>125160194.87</v>
      </c>
      <c r="G557" s="17">
        <f t="shared" ref="G557:K557" si="195">SUM(G558:G560)</f>
        <v>0</v>
      </c>
      <c r="H557" s="17">
        <f t="shared" si="195"/>
        <v>3749106.59</v>
      </c>
      <c r="I557" s="17">
        <f t="shared" si="195"/>
        <v>0</v>
      </c>
      <c r="J557" s="17">
        <f t="shared" si="195"/>
        <v>128909301.46000001</v>
      </c>
      <c r="K557" s="17">
        <f t="shared" si="195"/>
        <v>0</v>
      </c>
      <c r="L557" s="18"/>
      <c r="M557" s="18"/>
    </row>
    <row r="558" spans="1:13" x14ac:dyDescent="0.25">
      <c r="A558" s="20" t="s">
        <v>79</v>
      </c>
      <c r="B558" s="10" t="s">
        <v>412</v>
      </c>
      <c r="C558" s="9">
        <v>600</v>
      </c>
      <c r="D558" s="10" t="s">
        <v>23</v>
      </c>
      <c r="E558" s="10" t="s">
        <v>54</v>
      </c>
      <c r="F558" s="17">
        <f>'[1]9.ведомства'!G537</f>
        <v>57185655.060000002</v>
      </c>
      <c r="G558" s="17">
        <f>'[1]9.ведомства'!H537</f>
        <v>0</v>
      </c>
      <c r="H558" s="17">
        <f>'[1]9.ведомства'!I537</f>
        <v>299657.89</v>
      </c>
      <c r="I558" s="17">
        <f>'[1]9.ведомства'!J537</f>
        <v>0</v>
      </c>
      <c r="J558" s="17">
        <f>'[1]9.ведомства'!K537</f>
        <v>57485312.950000003</v>
      </c>
      <c r="K558" s="17">
        <f>'[1]9.ведомства'!L537</f>
        <v>0</v>
      </c>
      <c r="L558" s="18"/>
      <c r="M558" s="18"/>
    </row>
    <row r="559" spans="1:13" x14ac:dyDescent="0.25">
      <c r="A559" s="20" t="s">
        <v>401</v>
      </c>
      <c r="B559" s="10" t="s">
        <v>412</v>
      </c>
      <c r="C559" s="9">
        <v>600</v>
      </c>
      <c r="D559" s="16" t="s">
        <v>23</v>
      </c>
      <c r="E559" s="16" t="s">
        <v>285</v>
      </c>
      <c r="F559" s="17">
        <f>'[1]8. разд '!F683</f>
        <v>58722786.270000003</v>
      </c>
      <c r="G559" s="17">
        <f>'[1]8. разд '!G683</f>
        <v>0</v>
      </c>
      <c r="H559" s="17">
        <f>'[1]8. разд '!H683</f>
        <v>3609048.76</v>
      </c>
      <c r="I559" s="17">
        <f>'[1]8. разд '!I683</f>
        <v>0</v>
      </c>
      <c r="J559" s="17">
        <f>'[1]8. разд '!J683</f>
        <v>62331835.030000001</v>
      </c>
      <c r="K559" s="17">
        <f>'[1]8. разд '!K683</f>
        <v>0</v>
      </c>
      <c r="L559" s="18"/>
      <c r="M559" s="18"/>
    </row>
    <row r="560" spans="1:13" x14ac:dyDescent="0.25">
      <c r="A560" s="20" t="s">
        <v>77</v>
      </c>
      <c r="B560" s="10" t="s">
        <v>412</v>
      </c>
      <c r="C560" s="9">
        <v>600</v>
      </c>
      <c r="D560" s="16" t="s">
        <v>23</v>
      </c>
      <c r="E560" s="16" t="s">
        <v>78</v>
      </c>
      <c r="F560" s="17">
        <f>'[1]8. разд '!F744</f>
        <v>9251753.5399999991</v>
      </c>
      <c r="G560" s="17">
        <f>'[1]8. разд '!G744</f>
        <v>0</v>
      </c>
      <c r="H560" s="17">
        <f>'[1]8. разд '!H744</f>
        <v>-159600.06</v>
      </c>
      <c r="I560" s="17">
        <f>'[1]8. разд '!I744</f>
        <v>0</v>
      </c>
      <c r="J560" s="17">
        <f>'[1]8. разд '!J744</f>
        <v>9092153.4799999986</v>
      </c>
      <c r="K560" s="17">
        <f>'[1]8. разд '!K744</f>
        <v>0</v>
      </c>
      <c r="L560" s="18"/>
      <c r="M560" s="18"/>
    </row>
    <row r="561" spans="1:13" ht="38.25" x14ac:dyDescent="0.25">
      <c r="A561" s="29" t="s">
        <v>366</v>
      </c>
      <c r="B561" s="10" t="s">
        <v>413</v>
      </c>
      <c r="C561" s="9"/>
      <c r="D561" s="16"/>
      <c r="E561" s="16"/>
      <c r="F561" s="17">
        <f>F562</f>
        <v>99165026.049999997</v>
      </c>
      <c r="G561" s="17">
        <f t="shared" ref="G561:K562" si="196">G562</f>
        <v>0</v>
      </c>
      <c r="H561" s="17">
        <f t="shared" si="196"/>
        <v>-3839818.6899999995</v>
      </c>
      <c r="I561" s="17">
        <f t="shared" si="196"/>
        <v>0</v>
      </c>
      <c r="J561" s="17">
        <f t="shared" si="196"/>
        <v>95325207.359999985</v>
      </c>
      <c r="K561" s="17">
        <f t="shared" si="196"/>
        <v>0</v>
      </c>
      <c r="L561" s="18"/>
      <c r="M561" s="18"/>
    </row>
    <row r="562" spans="1:13" ht="25.5" x14ac:dyDescent="0.25">
      <c r="A562" s="20" t="s">
        <v>57</v>
      </c>
      <c r="B562" s="10" t="s">
        <v>413</v>
      </c>
      <c r="C562" s="9">
        <v>600</v>
      </c>
      <c r="D562" s="16"/>
      <c r="E562" s="16"/>
      <c r="F562" s="17">
        <f>F563</f>
        <v>99165026.049999997</v>
      </c>
      <c r="G562" s="17">
        <f t="shared" si="196"/>
        <v>0</v>
      </c>
      <c r="H562" s="17">
        <f t="shared" si="196"/>
        <v>-3839818.6899999995</v>
      </c>
      <c r="I562" s="17">
        <f t="shared" si="196"/>
        <v>0</v>
      </c>
      <c r="J562" s="17">
        <f t="shared" si="196"/>
        <v>95325207.359999985</v>
      </c>
      <c r="K562" s="17">
        <f t="shared" si="196"/>
        <v>0</v>
      </c>
      <c r="L562" s="18"/>
      <c r="M562" s="18"/>
    </row>
    <row r="563" spans="1:13" x14ac:dyDescent="0.25">
      <c r="A563" s="20" t="s">
        <v>22</v>
      </c>
      <c r="B563" s="10" t="s">
        <v>413</v>
      </c>
      <c r="C563" s="9">
        <v>600</v>
      </c>
      <c r="D563" s="16" t="s">
        <v>23</v>
      </c>
      <c r="E563" s="16"/>
      <c r="F563" s="17">
        <f>SUM(F564:F566)</f>
        <v>99165026.049999997</v>
      </c>
      <c r="G563" s="17">
        <f t="shared" ref="G563:K563" si="197">SUM(G564:G566)</f>
        <v>0</v>
      </c>
      <c r="H563" s="17">
        <f t="shared" si="197"/>
        <v>-3839818.6899999995</v>
      </c>
      <c r="I563" s="17">
        <f t="shared" si="197"/>
        <v>0</v>
      </c>
      <c r="J563" s="17">
        <f t="shared" si="197"/>
        <v>95325207.359999985</v>
      </c>
      <c r="K563" s="17">
        <f t="shared" si="197"/>
        <v>0</v>
      </c>
      <c r="L563" s="18"/>
      <c r="M563" s="18"/>
    </row>
    <row r="564" spans="1:13" x14ac:dyDescent="0.25">
      <c r="A564" s="20" t="s">
        <v>79</v>
      </c>
      <c r="B564" s="10" t="s">
        <v>413</v>
      </c>
      <c r="C564" s="9">
        <v>600</v>
      </c>
      <c r="D564" s="10" t="s">
        <v>23</v>
      </c>
      <c r="E564" s="10" t="s">
        <v>54</v>
      </c>
      <c r="F564" s="17">
        <f>'[1]9.ведомства'!G539</f>
        <v>60322378.399999999</v>
      </c>
      <c r="G564" s="17">
        <f>'[1]9.ведомства'!H539</f>
        <v>0</v>
      </c>
      <c r="H564" s="17">
        <f>'[1]9.ведомства'!I539</f>
        <v>2334215.0700000003</v>
      </c>
      <c r="I564" s="17">
        <f>'[1]9.ведомства'!J539</f>
        <v>0</v>
      </c>
      <c r="J564" s="17">
        <f>'[1]9.ведомства'!K539</f>
        <v>62656593.469999999</v>
      </c>
      <c r="K564" s="17">
        <f>'[1]9.ведомства'!L539</f>
        <v>0</v>
      </c>
      <c r="L564" s="18"/>
      <c r="M564" s="18"/>
    </row>
    <row r="565" spans="1:13" x14ac:dyDescent="0.25">
      <c r="A565" s="20" t="s">
        <v>401</v>
      </c>
      <c r="B565" s="10" t="s">
        <v>413</v>
      </c>
      <c r="C565" s="9">
        <v>600</v>
      </c>
      <c r="D565" s="16" t="s">
        <v>23</v>
      </c>
      <c r="E565" s="16" t="s">
        <v>285</v>
      </c>
      <c r="F565" s="17">
        <f>'[1]8. разд '!F685</f>
        <v>29823323.039999999</v>
      </c>
      <c r="G565" s="17">
        <f>'[1]8. разд '!G685</f>
        <v>0</v>
      </c>
      <c r="H565" s="17">
        <f>'[1]8. разд '!H685</f>
        <v>-5054054.75</v>
      </c>
      <c r="I565" s="17">
        <f>'[1]8. разд '!I685</f>
        <v>0</v>
      </c>
      <c r="J565" s="17">
        <f>'[1]8. разд '!J685</f>
        <v>24769268.289999999</v>
      </c>
      <c r="K565" s="17">
        <f>'[1]8. разд '!K685</f>
        <v>0</v>
      </c>
      <c r="L565" s="18"/>
      <c r="M565" s="18"/>
    </row>
    <row r="566" spans="1:13" x14ac:dyDescent="0.25">
      <c r="A566" s="20" t="s">
        <v>77</v>
      </c>
      <c r="B566" s="10" t="s">
        <v>413</v>
      </c>
      <c r="C566" s="9">
        <v>600</v>
      </c>
      <c r="D566" s="16" t="s">
        <v>23</v>
      </c>
      <c r="E566" s="16" t="s">
        <v>78</v>
      </c>
      <c r="F566" s="17">
        <f>'[1]8. разд '!F746</f>
        <v>9019324.6099999994</v>
      </c>
      <c r="G566" s="17">
        <f>'[1]8. разд '!G746</f>
        <v>0</v>
      </c>
      <c r="H566" s="17">
        <f>'[1]8. разд '!H746</f>
        <v>-1119979.01</v>
      </c>
      <c r="I566" s="17">
        <f>'[1]8. разд '!I746</f>
        <v>0</v>
      </c>
      <c r="J566" s="17">
        <f>'[1]8. разд '!J746</f>
        <v>7899345.5999999996</v>
      </c>
      <c r="K566" s="17">
        <f>'[1]8. разд '!K746</f>
        <v>0</v>
      </c>
      <c r="L566" s="18"/>
      <c r="M566" s="18"/>
    </row>
    <row r="567" spans="1:13" x14ac:dyDescent="0.25">
      <c r="A567" s="20" t="s">
        <v>414</v>
      </c>
      <c r="B567" s="10" t="s">
        <v>415</v>
      </c>
      <c r="C567" s="9"/>
      <c r="D567" s="16"/>
      <c r="E567" s="16"/>
      <c r="F567" s="17">
        <f>F568</f>
        <v>850000</v>
      </c>
      <c r="G567" s="17">
        <f t="shared" ref="G567:K569" si="198">G568</f>
        <v>0</v>
      </c>
      <c r="H567" s="17">
        <f t="shared" si="198"/>
        <v>0</v>
      </c>
      <c r="I567" s="17">
        <f t="shared" si="198"/>
        <v>0</v>
      </c>
      <c r="J567" s="17">
        <f t="shared" si="198"/>
        <v>850000</v>
      </c>
      <c r="K567" s="17">
        <f t="shared" si="198"/>
        <v>0</v>
      </c>
      <c r="L567" s="18"/>
      <c r="M567" s="18"/>
    </row>
    <row r="568" spans="1:13" ht="25.5" x14ac:dyDescent="0.25">
      <c r="A568" s="20" t="s">
        <v>57</v>
      </c>
      <c r="B568" s="10" t="s">
        <v>415</v>
      </c>
      <c r="C568" s="9">
        <v>600</v>
      </c>
      <c r="D568" s="16"/>
      <c r="E568" s="16"/>
      <c r="F568" s="17">
        <f>F569</f>
        <v>850000</v>
      </c>
      <c r="G568" s="17">
        <f t="shared" si="198"/>
        <v>0</v>
      </c>
      <c r="H568" s="17">
        <f t="shared" si="198"/>
        <v>0</v>
      </c>
      <c r="I568" s="17">
        <f t="shared" si="198"/>
        <v>0</v>
      </c>
      <c r="J568" s="17">
        <f t="shared" si="198"/>
        <v>850000</v>
      </c>
      <c r="K568" s="17">
        <f t="shared" si="198"/>
        <v>0</v>
      </c>
      <c r="L568" s="18"/>
      <c r="M568" s="18"/>
    </row>
    <row r="569" spans="1:13" x14ac:dyDescent="0.25">
      <c r="A569" s="20" t="s">
        <v>22</v>
      </c>
      <c r="B569" s="10" t="s">
        <v>415</v>
      </c>
      <c r="C569" s="9">
        <v>600</v>
      </c>
      <c r="D569" s="16" t="s">
        <v>23</v>
      </c>
      <c r="E569" s="16"/>
      <c r="F569" s="17">
        <f>F570</f>
        <v>850000</v>
      </c>
      <c r="G569" s="17">
        <f t="shared" si="198"/>
        <v>0</v>
      </c>
      <c r="H569" s="17">
        <f t="shared" si="198"/>
        <v>0</v>
      </c>
      <c r="I569" s="17">
        <f t="shared" si="198"/>
        <v>0</v>
      </c>
      <c r="J569" s="17">
        <f t="shared" si="198"/>
        <v>850000</v>
      </c>
      <c r="K569" s="17">
        <f t="shared" si="198"/>
        <v>0</v>
      </c>
      <c r="L569" s="18"/>
      <c r="M569" s="18"/>
    </row>
    <row r="570" spans="1:13" x14ac:dyDescent="0.25">
      <c r="A570" s="20" t="s">
        <v>401</v>
      </c>
      <c r="B570" s="10" t="s">
        <v>415</v>
      </c>
      <c r="C570" s="9">
        <v>600</v>
      </c>
      <c r="D570" s="16" t="s">
        <v>23</v>
      </c>
      <c r="E570" s="16" t="s">
        <v>285</v>
      </c>
      <c r="F570" s="17">
        <f>'[1]8. разд '!F687</f>
        <v>850000</v>
      </c>
      <c r="G570" s="17">
        <f>'[1]8. разд '!G687</f>
        <v>0</v>
      </c>
      <c r="H570" s="17">
        <f>'[1]8. разд '!H687</f>
        <v>0</v>
      </c>
      <c r="I570" s="17">
        <f>'[1]8. разд '!I687</f>
        <v>0</v>
      </c>
      <c r="J570" s="17">
        <f>'[1]8. разд '!J687</f>
        <v>850000</v>
      </c>
      <c r="K570" s="17">
        <f>'[1]8. разд '!K687</f>
        <v>0</v>
      </c>
      <c r="L570" s="18"/>
      <c r="M570" s="18"/>
    </row>
    <row r="571" spans="1:13" ht="38.25" x14ac:dyDescent="0.25">
      <c r="A571" s="20" t="s">
        <v>195</v>
      </c>
      <c r="B571" s="10" t="s">
        <v>416</v>
      </c>
      <c r="C571" s="9"/>
      <c r="D571" s="16"/>
      <c r="E571" s="16"/>
      <c r="F571" s="17">
        <f>F572</f>
        <v>15532021.029999999</v>
      </c>
      <c r="G571" s="17">
        <f t="shared" ref="G571:K572" si="199">G572</f>
        <v>0</v>
      </c>
      <c r="H571" s="17">
        <f t="shared" si="199"/>
        <v>2439224</v>
      </c>
      <c r="I571" s="17">
        <f t="shared" si="199"/>
        <v>0</v>
      </c>
      <c r="J571" s="17">
        <f t="shared" si="199"/>
        <v>17971245.030000001</v>
      </c>
      <c r="K571" s="17">
        <f t="shared" si="199"/>
        <v>0</v>
      </c>
      <c r="L571" s="18"/>
      <c r="M571" s="18"/>
    </row>
    <row r="572" spans="1:13" ht="25.5" x14ac:dyDescent="0.25">
      <c r="A572" s="20" t="s">
        <v>57</v>
      </c>
      <c r="B572" s="10" t="s">
        <v>416</v>
      </c>
      <c r="C572" s="9">
        <v>600</v>
      </c>
      <c r="D572" s="16"/>
      <c r="E572" s="16"/>
      <c r="F572" s="17">
        <f>F573</f>
        <v>15532021.029999999</v>
      </c>
      <c r="G572" s="17">
        <f t="shared" si="199"/>
        <v>0</v>
      </c>
      <c r="H572" s="17">
        <f t="shared" si="199"/>
        <v>2439224</v>
      </c>
      <c r="I572" s="17">
        <f t="shared" si="199"/>
        <v>0</v>
      </c>
      <c r="J572" s="17">
        <f t="shared" si="199"/>
        <v>17971245.030000001</v>
      </c>
      <c r="K572" s="17">
        <f t="shared" si="199"/>
        <v>0</v>
      </c>
      <c r="L572" s="18"/>
      <c r="M572" s="18"/>
    </row>
    <row r="573" spans="1:13" x14ac:dyDescent="0.25">
      <c r="A573" s="20" t="s">
        <v>22</v>
      </c>
      <c r="B573" s="10" t="s">
        <v>416</v>
      </c>
      <c r="C573" s="9">
        <v>600</v>
      </c>
      <c r="D573" s="16" t="s">
        <v>23</v>
      </c>
      <c r="E573" s="16"/>
      <c r="F573" s="17">
        <f t="shared" ref="F573:K573" si="200">SUM(F574:F575)</f>
        <v>15532021.029999999</v>
      </c>
      <c r="G573" s="17">
        <f t="shared" si="200"/>
        <v>0</v>
      </c>
      <c r="H573" s="17">
        <f t="shared" si="200"/>
        <v>2439224</v>
      </c>
      <c r="I573" s="17">
        <f t="shared" si="200"/>
        <v>0</v>
      </c>
      <c r="J573" s="17">
        <f t="shared" si="200"/>
        <v>17971245.030000001</v>
      </c>
      <c r="K573" s="17">
        <f t="shared" si="200"/>
        <v>0</v>
      </c>
      <c r="L573" s="18"/>
      <c r="M573" s="18"/>
    </row>
    <row r="574" spans="1:13" x14ac:dyDescent="0.25">
      <c r="A574" s="20" t="s">
        <v>79</v>
      </c>
      <c r="B574" s="10" t="s">
        <v>416</v>
      </c>
      <c r="C574" s="9">
        <v>600</v>
      </c>
      <c r="D574" s="16" t="s">
        <v>23</v>
      </c>
      <c r="E574" s="16" t="s">
        <v>54</v>
      </c>
      <c r="F574" s="17">
        <f>'[1]8. разд '!F654</f>
        <v>12506053.029999999</v>
      </c>
      <c r="G574" s="17">
        <f>'[1]8. разд '!G654</f>
        <v>0</v>
      </c>
      <c r="H574" s="17">
        <f>'[1]8. разд '!H654</f>
        <v>2439224</v>
      </c>
      <c r="I574" s="17">
        <f>'[1]8. разд '!I654</f>
        <v>0</v>
      </c>
      <c r="J574" s="17">
        <f>'[1]8. разд '!J654</f>
        <v>14945277.029999999</v>
      </c>
      <c r="K574" s="17">
        <f>'[1]8. разд '!K654</f>
        <v>0</v>
      </c>
      <c r="L574" s="18"/>
      <c r="M574" s="18"/>
    </row>
    <row r="575" spans="1:13" x14ac:dyDescent="0.25">
      <c r="A575" s="20" t="s">
        <v>77</v>
      </c>
      <c r="B575" s="10" t="s">
        <v>416</v>
      </c>
      <c r="C575" s="9">
        <v>600</v>
      </c>
      <c r="D575" s="16" t="s">
        <v>23</v>
      </c>
      <c r="E575" s="16" t="s">
        <v>78</v>
      </c>
      <c r="F575" s="17">
        <f>'[1]8. разд '!F750</f>
        <v>3025968</v>
      </c>
      <c r="G575" s="17">
        <f>'[1]8. разд '!G750</f>
        <v>0</v>
      </c>
      <c r="H575" s="17">
        <f>'[1]8. разд '!H750</f>
        <v>0</v>
      </c>
      <c r="I575" s="17">
        <f>'[1]8. разд '!I750</f>
        <v>0</v>
      </c>
      <c r="J575" s="17">
        <f>'[1]8. разд '!J750</f>
        <v>3025968</v>
      </c>
      <c r="K575" s="17">
        <f>'[1]8. разд '!K750</f>
        <v>0</v>
      </c>
      <c r="L575" s="18"/>
      <c r="M575" s="18"/>
    </row>
    <row r="576" spans="1:13" ht="51" x14ac:dyDescent="0.25">
      <c r="A576" s="20" t="s">
        <v>417</v>
      </c>
      <c r="B576" s="10" t="s">
        <v>418</v>
      </c>
      <c r="C576" s="9"/>
      <c r="D576" s="16"/>
      <c r="E576" s="16"/>
      <c r="F576" s="17">
        <f>F577+F585+F589+F593+F599+F581</f>
        <v>4290000</v>
      </c>
      <c r="G576" s="17">
        <f t="shared" ref="G576:K576" si="201">G577+G585+G589+G593+G599+G581</f>
        <v>0</v>
      </c>
      <c r="H576" s="17">
        <f t="shared" si="201"/>
        <v>0</v>
      </c>
      <c r="I576" s="17">
        <f t="shared" si="201"/>
        <v>0</v>
      </c>
      <c r="J576" s="17">
        <f t="shared" si="201"/>
        <v>4290000</v>
      </c>
      <c r="K576" s="17">
        <f t="shared" si="201"/>
        <v>0</v>
      </c>
      <c r="L576" s="18"/>
      <c r="M576" s="18"/>
    </row>
    <row r="577" spans="1:13" ht="38.25" x14ac:dyDescent="0.25">
      <c r="A577" s="20" t="s">
        <v>419</v>
      </c>
      <c r="B577" s="10" t="s">
        <v>420</v>
      </c>
      <c r="C577" s="9"/>
      <c r="D577" s="16"/>
      <c r="E577" s="16"/>
      <c r="F577" s="17">
        <f>F578</f>
        <v>290000</v>
      </c>
      <c r="G577" s="17">
        <f t="shared" ref="G577:K579" si="202">G578</f>
        <v>0</v>
      </c>
      <c r="H577" s="17">
        <f t="shared" si="202"/>
        <v>0</v>
      </c>
      <c r="I577" s="17">
        <f t="shared" si="202"/>
        <v>0</v>
      </c>
      <c r="J577" s="17">
        <f t="shared" si="202"/>
        <v>290000</v>
      </c>
      <c r="K577" s="17">
        <f t="shared" si="202"/>
        <v>0</v>
      </c>
      <c r="L577" s="18"/>
      <c r="M577" s="18"/>
    </row>
    <row r="578" spans="1:13" ht="25.5" x14ac:dyDescent="0.25">
      <c r="A578" s="20" t="s">
        <v>57</v>
      </c>
      <c r="B578" s="10" t="s">
        <v>420</v>
      </c>
      <c r="C578" s="10" t="s">
        <v>71</v>
      </c>
      <c r="D578" s="16"/>
      <c r="E578" s="16"/>
      <c r="F578" s="17">
        <f>F579</f>
        <v>290000</v>
      </c>
      <c r="G578" s="17">
        <f t="shared" si="202"/>
        <v>0</v>
      </c>
      <c r="H578" s="17">
        <f t="shared" si="202"/>
        <v>0</v>
      </c>
      <c r="I578" s="17">
        <f t="shared" si="202"/>
        <v>0</v>
      </c>
      <c r="J578" s="17">
        <f t="shared" si="202"/>
        <v>290000</v>
      </c>
      <c r="K578" s="17">
        <f t="shared" si="202"/>
        <v>0</v>
      </c>
      <c r="L578" s="18"/>
      <c r="M578" s="18"/>
    </row>
    <row r="579" spans="1:13" x14ac:dyDescent="0.25">
      <c r="A579" s="20" t="s">
        <v>22</v>
      </c>
      <c r="B579" s="10" t="s">
        <v>420</v>
      </c>
      <c r="C579" s="10" t="s">
        <v>71</v>
      </c>
      <c r="D579" s="16" t="s">
        <v>23</v>
      </c>
      <c r="E579" s="16"/>
      <c r="F579" s="17">
        <f>F580</f>
        <v>290000</v>
      </c>
      <c r="G579" s="17">
        <f t="shared" si="202"/>
        <v>0</v>
      </c>
      <c r="H579" s="17">
        <f t="shared" si="202"/>
        <v>0</v>
      </c>
      <c r="I579" s="17">
        <f t="shared" si="202"/>
        <v>0</v>
      </c>
      <c r="J579" s="17">
        <f t="shared" si="202"/>
        <v>290000</v>
      </c>
      <c r="K579" s="17">
        <f t="shared" si="202"/>
        <v>0</v>
      </c>
      <c r="L579" s="18"/>
      <c r="M579" s="18"/>
    </row>
    <row r="580" spans="1:13" x14ac:dyDescent="0.25">
      <c r="A580" s="20" t="s">
        <v>421</v>
      </c>
      <c r="B580" s="10" t="s">
        <v>420</v>
      </c>
      <c r="C580" s="10" t="s">
        <v>71</v>
      </c>
      <c r="D580" s="16" t="s">
        <v>23</v>
      </c>
      <c r="E580" s="16" t="s">
        <v>243</v>
      </c>
      <c r="F580" s="17">
        <f>'[1]8. разд '!F820</f>
        <v>290000</v>
      </c>
      <c r="G580" s="17">
        <f>'[1]8. разд '!G820</f>
        <v>0</v>
      </c>
      <c r="H580" s="17">
        <f>'[1]8. разд '!H820</f>
        <v>0</v>
      </c>
      <c r="I580" s="17">
        <f>'[1]8. разд '!I820</f>
        <v>0</v>
      </c>
      <c r="J580" s="17">
        <f>'[1]8. разд '!J820</f>
        <v>290000</v>
      </c>
      <c r="K580" s="17">
        <f>'[1]8. разд '!K820</f>
        <v>0</v>
      </c>
      <c r="L580" s="18"/>
      <c r="M580" s="18"/>
    </row>
    <row r="581" spans="1:13" ht="38.25" x14ac:dyDescent="0.25">
      <c r="A581" s="20" t="s">
        <v>422</v>
      </c>
      <c r="B581" s="10" t="s">
        <v>423</v>
      </c>
      <c r="C581" s="10"/>
      <c r="D581" s="16"/>
      <c r="E581" s="16"/>
      <c r="F581" s="17">
        <f>F582</f>
        <v>24300</v>
      </c>
      <c r="G581" s="17">
        <f t="shared" ref="G581:K583" si="203">G582</f>
        <v>0</v>
      </c>
      <c r="H581" s="17">
        <f t="shared" si="203"/>
        <v>0</v>
      </c>
      <c r="I581" s="17">
        <f t="shared" si="203"/>
        <v>0</v>
      </c>
      <c r="J581" s="17">
        <f t="shared" si="203"/>
        <v>24300</v>
      </c>
      <c r="K581" s="17">
        <f t="shared" si="203"/>
        <v>0</v>
      </c>
      <c r="L581" s="18"/>
      <c r="M581" s="18"/>
    </row>
    <row r="582" spans="1:13" ht="25.5" x14ac:dyDescent="0.25">
      <c r="A582" s="20" t="s">
        <v>25</v>
      </c>
      <c r="B582" s="10" t="s">
        <v>423</v>
      </c>
      <c r="C582" s="10" t="s">
        <v>74</v>
      </c>
      <c r="D582" s="16"/>
      <c r="E582" s="16"/>
      <c r="F582" s="17">
        <f>F583</f>
        <v>24300</v>
      </c>
      <c r="G582" s="17">
        <f t="shared" si="203"/>
        <v>0</v>
      </c>
      <c r="H582" s="17">
        <f t="shared" si="203"/>
        <v>0</v>
      </c>
      <c r="I582" s="17">
        <f t="shared" si="203"/>
        <v>0</v>
      </c>
      <c r="J582" s="17">
        <f t="shared" si="203"/>
        <v>24300</v>
      </c>
      <c r="K582" s="17">
        <f t="shared" si="203"/>
        <v>0</v>
      </c>
      <c r="L582" s="18"/>
      <c r="M582" s="18"/>
    </row>
    <row r="583" spans="1:13" x14ac:dyDescent="0.25">
      <c r="A583" s="20" t="s">
        <v>22</v>
      </c>
      <c r="B583" s="10" t="s">
        <v>423</v>
      </c>
      <c r="C583" s="10" t="s">
        <v>74</v>
      </c>
      <c r="D583" s="16" t="s">
        <v>23</v>
      </c>
      <c r="E583" s="16"/>
      <c r="F583" s="17">
        <f>F584</f>
        <v>24300</v>
      </c>
      <c r="G583" s="17">
        <f t="shared" si="203"/>
        <v>0</v>
      </c>
      <c r="H583" s="17">
        <f t="shared" si="203"/>
        <v>0</v>
      </c>
      <c r="I583" s="17">
        <f t="shared" si="203"/>
        <v>0</v>
      </c>
      <c r="J583" s="17">
        <f t="shared" si="203"/>
        <v>24300</v>
      </c>
      <c r="K583" s="17">
        <f t="shared" si="203"/>
        <v>0</v>
      </c>
      <c r="L583" s="18"/>
      <c r="M583" s="18"/>
    </row>
    <row r="584" spans="1:13" x14ac:dyDescent="0.25">
      <c r="A584" s="20" t="s">
        <v>421</v>
      </c>
      <c r="B584" s="10" t="s">
        <v>423</v>
      </c>
      <c r="C584" s="10" t="s">
        <v>74</v>
      </c>
      <c r="D584" s="16" t="s">
        <v>23</v>
      </c>
      <c r="E584" s="16" t="s">
        <v>243</v>
      </c>
      <c r="F584" s="17">
        <f>'[1]9.ведомства'!G653</f>
        <v>24300</v>
      </c>
      <c r="G584" s="17">
        <f>'[1]9.ведомства'!H653</f>
        <v>0</v>
      </c>
      <c r="H584" s="17">
        <f>'[1]9.ведомства'!I653</f>
        <v>0</v>
      </c>
      <c r="I584" s="17">
        <f>'[1]9.ведомства'!J653</f>
        <v>0</v>
      </c>
      <c r="J584" s="17">
        <f>'[1]9.ведомства'!K653</f>
        <v>24300</v>
      </c>
      <c r="K584" s="17">
        <f>'[1]9.ведомства'!L653</f>
        <v>0</v>
      </c>
      <c r="L584" s="18"/>
      <c r="M584" s="18"/>
    </row>
    <row r="585" spans="1:13" x14ac:dyDescent="0.25">
      <c r="A585" s="20" t="s">
        <v>424</v>
      </c>
      <c r="B585" s="10" t="s">
        <v>425</v>
      </c>
      <c r="C585" s="9"/>
      <c r="D585" s="16"/>
      <c r="E585" s="16"/>
      <c r="F585" s="17">
        <f>F586</f>
        <v>2534000</v>
      </c>
      <c r="G585" s="17">
        <f t="shared" ref="G585:K587" si="204">G586</f>
        <v>0</v>
      </c>
      <c r="H585" s="17">
        <f t="shared" si="204"/>
        <v>0</v>
      </c>
      <c r="I585" s="17">
        <f t="shared" si="204"/>
        <v>0</v>
      </c>
      <c r="J585" s="17">
        <f t="shared" si="204"/>
        <v>2534000</v>
      </c>
      <c r="K585" s="17">
        <f t="shared" si="204"/>
        <v>0</v>
      </c>
      <c r="L585" s="18"/>
      <c r="M585" s="18"/>
    </row>
    <row r="586" spans="1:13" ht="25.5" x14ac:dyDescent="0.25">
      <c r="A586" s="20" t="s">
        <v>57</v>
      </c>
      <c r="B586" s="10" t="s">
        <v>425</v>
      </c>
      <c r="C586" s="10" t="s">
        <v>71</v>
      </c>
      <c r="D586" s="16"/>
      <c r="E586" s="16"/>
      <c r="F586" s="17">
        <f>F587</f>
        <v>2534000</v>
      </c>
      <c r="G586" s="17">
        <f t="shared" si="204"/>
        <v>0</v>
      </c>
      <c r="H586" s="17">
        <f t="shared" si="204"/>
        <v>0</v>
      </c>
      <c r="I586" s="17">
        <f t="shared" si="204"/>
        <v>0</v>
      </c>
      <c r="J586" s="17">
        <f t="shared" si="204"/>
        <v>2534000</v>
      </c>
      <c r="K586" s="17">
        <f t="shared" si="204"/>
        <v>0</v>
      </c>
      <c r="L586" s="18"/>
      <c r="M586" s="18"/>
    </row>
    <row r="587" spans="1:13" x14ac:dyDescent="0.25">
      <c r="A587" s="20" t="s">
        <v>22</v>
      </c>
      <c r="B587" s="10" t="s">
        <v>425</v>
      </c>
      <c r="C587" s="10" t="s">
        <v>71</v>
      </c>
      <c r="D587" s="16" t="s">
        <v>23</v>
      </c>
      <c r="E587" s="16"/>
      <c r="F587" s="17">
        <f>F588</f>
        <v>2534000</v>
      </c>
      <c r="G587" s="17">
        <f t="shared" si="204"/>
        <v>0</v>
      </c>
      <c r="H587" s="17">
        <f t="shared" si="204"/>
        <v>0</v>
      </c>
      <c r="I587" s="17">
        <f t="shared" si="204"/>
        <v>0</v>
      </c>
      <c r="J587" s="17">
        <f t="shared" si="204"/>
        <v>2534000</v>
      </c>
      <c r="K587" s="17">
        <f t="shared" si="204"/>
        <v>0</v>
      </c>
      <c r="L587" s="18"/>
      <c r="M587" s="18"/>
    </row>
    <row r="588" spans="1:13" x14ac:dyDescent="0.25">
      <c r="A588" s="20" t="s">
        <v>421</v>
      </c>
      <c r="B588" s="10" t="s">
        <v>425</v>
      </c>
      <c r="C588" s="10" t="s">
        <v>71</v>
      </c>
      <c r="D588" s="16" t="s">
        <v>23</v>
      </c>
      <c r="E588" s="16" t="s">
        <v>243</v>
      </c>
      <c r="F588" s="17">
        <f>'[1]8. разд '!F824</f>
        <v>2534000</v>
      </c>
      <c r="G588" s="17">
        <f>'[1]8. разд '!G824</f>
        <v>0</v>
      </c>
      <c r="H588" s="17">
        <f>'[1]8. разд '!H824</f>
        <v>0</v>
      </c>
      <c r="I588" s="17">
        <f>'[1]8. разд '!I824</f>
        <v>0</v>
      </c>
      <c r="J588" s="17">
        <f>'[1]8. разд '!J824</f>
        <v>2534000</v>
      </c>
      <c r="K588" s="17">
        <f>'[1]8. разд '!K824</f>
        <v>0</v>
      </c>
      <c r="L588" s="18"/>
      <c r="M588" s="18"/>
    </row>
    <row r="589" spans="1:13" ht="38.25" x14ac:dyDescent="0.25">
      <c r="A589" s="20" t="s">
        <v>426</v>
      </c>
      <c r="B589" s="10" t="s">
        <v>427</v>
      </c>
      <c r="C589" s="9"/>
      <c r="D589" s="16"/>
      <c r="E589" s="16"/>
      <c r="F589" s="17">
        <f>F590</f>
        <v>866000</v>
      </c>
      <c r="G589" s="17">
        <f t="shared" ref="G589:K591" si="205">G590</f>
        <v>0</v>
      </c>
      <c r="H589" s="17">
        <f t="shared" si="205"/>
        <v>0</v>
      </c>
      <c r="I589" s="17">
        <f t="shared" si="205"/>
        <v>0</v>
      </c>
      <c r="J589" s="17">
        <f t="shared" si="205"/>
        <v>866000</v>
      </c>
      <c r="K589" s="17">
        <f t="shared" si="205"/>
        <v>0</v>
      </c>
      <c r="L589" s="18"/>
      <c r="M589" s="18"/>
    </row>
    <row r="590" spans="1:13" ht="25.5" x14ac:dyDescent="0.25">
      <c r="A590" s="20" t="s">
        <v>57</v>
      </c>
      <c r="B590" s="10" t="s">
        <v>427</v>
      </c>
      <c r="C590" s="10" t="s">
        <v>71</v>
      </c>
      <c r="D590" s="16"/>
      <c r="E590" s="16"/>
      <c r="F590" s="17">
        <f>F591</f>
        <v>866000</v>
      </c>
      <c r="G590" s="17">
        <f t="shared" si="205"/>
        <v>0</v>
      </c>
      <c r="H590" s="17">
        <f t="shared" si="205"/>
        <v>0</v>
      </c>
      <c r="I590" s="17">
        <f t="shared" si="205"/>
        <v>0</v>
      </c>
      <c r="J590" s="17">
        <f t="shared" si="205"/>
        <v>866000</v>
      </c>
      <c r="K590" s="17">
        <f t="shared" si="205"/>
        <v>0</v>
      </c>
      <c r="L590" s="18"/>
      <c r="M590" s="18"/>
    </row>
    <row r="591" spans="1:13" x14ac:dyDescent="0.25">
      <c r="A591" s="20" t="s">
        <v>22</v>
      </c>
      <c r="B591" s="10" t="s">
        <v>427</v>
      </c>
      <c r="C591" s="10" t="s">
        <v>71</v>
      </c>
      <c r="D591" s="16" t="s">
        <v>23</v>
      </c>
      <c r="E591" s="16"/>
      <c r="F591" s="17">
        <f>F592</f>
        <v>866000</v>
      </c>
      <c r="G591" s="17">
        <f t="shared" si="205"/>
        <v>0</v>
      </c>
      <c r="H591" s="17">
        <f t="shared" si="205"/>
        <v>0</v>
      </c>
      <c r="I591" s="17">
        <f t="shared" si="205"/>
        <v>0</v>
      </c>
      <c r="J591" s="17">
        <f t="shared" si="205"/>
        <v>866000</v>
      </c>
      <c r="K591" s="17">
        <f t="shared" si="205"/>
        <v>0</v>
      </c>
      <c r="L591" s="18"/>
      <c r="M591" s="18"/>
    </row>
    <row r="592" spans="1:13" x14ac:dyDescent="0.25">
      <c r="A592" s="20" t="s">
        <v>421</v>
      </c>
      <c r="B592" s="10" t="s">
        <v>427</v>
      </c>
      <c r="C592" s="10" t="s">
        <v>71</v>
      </c>
      <c r="D592" s="16" t="s">
        <v>23</v>
      </c>
      <c r="E592" s="16" t="s">
        <v>243</v>
      </c>
      <c r="F592" s="17">
        <f>'[1]8. разд '!F826</f>
        <v>866000</v>
      </c>
      <c r="G592" s="17">
        <f>'[1]8. разд '!G826</f>
        <v>0</v>
      </c>
      <c r="H592" s="17">
        <f>'[1]8. разд '!H826</f>
        <v>0</v>
      </c>
      <c r="I592" s="17">
        <f>'[1]8. разд '!I826</f>
        <v>0</v>
      </c>
      <c r="J592" s="17">
        <f>'[1]8. разд '!J826</f>
        <v>866000</v>
      </c>
      <c r="K592" s="17">
        <f>'[1]8. разд '!K826</f>
        <v>0</v>
      </c>
      <c r="L592" s="18"/>
      <c r="M592" s="18"/>
    </row>
    <row r="593" spans="1:13" ht="25.5" x14ac:dyDescent="0.25">
      <c r="A593" s="20" t="s">
        <v>428</v>
      </c>
      <c r="B593" s="10" t="s">
        <v>429</v>
      </c>
      <c r="C593" s="9"/>
      <c r="D593" s="16"/>
      <c r="E593" s="16"/>
      <c r="F593" s="17">
        <f>F594</f>
        <v>500000</v>
      </c>
      <c r="G593" s="17">
        <f t="shared" ref="G593:K594" si="206">G594</f>
        <v>0</v>
      </c>
      <c r="H593" s="17">
        <f t="shared" si="206"/>
        <v>0</v>
      </c>
      <c r="I593" s="17">
        <f t="shared" si="206"/>
        <v>0</v>
      </c>
      <c r="J593" s="17">
        <f t="shared" si="206"/>
        <v>500000</v>
      </c>
      <c r="K593" s="17">
        <f t="shared" si="206"/>
        <v>0</v>
      </c>
      <c r="L593" s="18"/>
      <c r="M593" s="18"/>
    </row>
    <row r="594" spans="1:13" ht="25.5" x14ac:dyDescent="0.25">
      <c r="A594" s="20" t="s">
        <v>57</v>
      </c>
      <c r="B594" s="10" t="s">
        <v>429</v>
      </c>
      <c r="C594" s="9">
        <v>600</v>
      </c>
      <c r="D594" s="16"/>
      <c r="E594" s="16"/>
      <c r="F594" s="17">
        <f>F595</f>
        <v>500000</v>
      </c>
      <c r="G594" s="17">
        <f t="shared" si="206"/>
        <v>0</v>
      </c>
      <c r="H594" s="17">
        <f t="shared" si="206"/>
        <v>0</v>
      </c>
      <c r="I594" s="17">
        <f t="shared" si="206"/>
        <v>0</v>
      </c>
      <c r="J594" s="17">
        <f t="shared" si="206"/>
        <v>500000</v>
      </c>
      <c r="K594" s="17">
        <f t="shared" si="206"/>
        <v>0</v>
      </c>
      <c r="L594" s="18"/>
      <c r="M594" s="18"/>
    </row>
    <row r="595" spans="1:13" x14ac:dyDescent="0.25">
      <c r="A595" s="20" t="s">
        <v>22</v>
      </c>
      <c r="B595" s="10" t="s">
        <v>429</v>
      </c>
      <c r="C595" s="9">
        <v>600</v>
      </c>
      <c r="D595" s="16" t="s">
        <v>23</v>
      </c>
      <c r="E595" s="16"/>
      <c r="F595" s="17">
        <f t="shared" ref="F595:K595" si="207">SUM(F596:F598)</f>
        <v>500000</v>
      </c>
      <c r="G595" s="17">
        <f t="shared" si="207"/>
        <v>0</v>
      </c>
      <c r="H595" s="17">
        <f t="shared" si="207"/>
        <v>0</v>
      </c>
      <c r="I595" s="17">
        <f t="shared" si="207"/>
        <v>0</v>
      </c>
      <c r="J595" s="17">
        <f t="shared" si="207"/>
        <v>500000</v>
      </c>
      <c r="K595" s="17">
        <f t="shared" si="207"/>
        <v>0</v>
      </c>
      <c r="L595" s="18"/>
      <c r="M595" s="18"/>
    </row>
    <row r="596" spans="1:13" x14ac:dyDescent="0.25">
      <c r="A596" s="20" t="s">
        <v>79</v>
      </c>
      <c r="B596" s="10" t="s">
        <v>429</v>
      </c>
      <c r="C596" s="9">
        <v>600</v>
      </c>
      <c r="D596" s="16" t="s">
        <v>23</v>
      </c>
      <c r="E596" s="16" t="s">
        <v>54</v>
      </c>
      <c r="F596" s="17">
        <f>'[1]8. разд '!F657</f>
        <v>100000</v>
      </c>
      <c r="G596" s="17">
        <f>'[1]8. разд '!G657</f>
        <v>0</v>
      </c>
      <c r="H596" s="17">
        <f>'[1]8. разд '!H657</f>
        <v>0</v>
      </c>
      <c r="I596" s="17">
        <f>'[1]8. разд '!I657</f>
        <v>0</v>
      </c>
      <c r="J596" s="17">
        <f>'[1]8. разд '!J657</f>
        <v>100000</v>
      </c>
      <c r="K596" s="17">
        <f>'[1]8. разд '!K657</f>
        <v>0</v>
      </c>
      <c r="L596" s="18"/>
      <c r="M596" s="18"/>
    </row>
    <row r="597" spans="1:13" x14ac:dyDescent="0.25">
      <c r="A597" s="20" t="s">
        <v>401</v>
      </c>
      <c r="B597" s="10" t="s">
        <v>429</v>
      </c>
      <c r="C597" s="9">
        <v>600</v>
      </c>
      <c r="D597" s="16" t="s">
        <v>23</v>
      </c>
      <c r="E597" s="16" t="s">
        <v>285</v>
      </c>
      <c r="F597" s="17">
        <f>'[1]8. разд '!F694</f>
        <v>100000</v>
      </c>
      <c r="G597" s="17">
        <f>'[1]8. разд '!G694</f>
        <v>0</v>
      </c>
      <c r="H597" s="17">
        <f>'[1]8. разд '!H694</f>
        <v>0</v>
      </c>
      <c r="I597" s="17">
        <f>'[1]8. разд '!I694</f>
        <v>0</v>
      </c>
      <c r="J597" s="17">
        <f>'[1]8. разд '!J694</f>
        <v>100000</v>
      </c>
      <c r="K597" s="17">
        <f>'[1]8. разд '!K694</f>
        <v>0</v>
      </c>
      <c r="L597" s="18"/>
      <c r="M597" s="18"/>
    </row>
    <row r="598" spans="1:13" x14ac:dyDescent="0.25">
      <c r="A598" s="20" t="s">
        <v>77</v>
      </c>
      <c r="B598" s="10" t="s">
        <v>429</v>
      </c>
      <c r="C598" s="9">
        <v>600</v>
      </c>
      <c r="D598" s="16" t="s">
        <v>23</v>
      </c>
      <c r="E598" s="16" t="s">
        <v>78</v>
      </c>
      <c r="F598" s="17">
        <f>'[1]8. разд '!F753</f>
        <v>300000</v>
      </c>
      <c r="G598" s="17">
        <f>'[1]8. разд '!G753</f>
        <v>0</v>
      </c>
      <c r="H598" s="17">
        <f>'[1]8. разд '!H753</f>
        <v>0</v>
      </c>
      <c r="I598" s="17">
        <f>'[1]8. разд '!I753</f>
        <v>0</v>
      </c>
      <c r="J598" s="17">
        <f>'[1]8. разд '!J753</f>
        <v>300000</v>
      </c>
      <c r="K598" s="17">
        <f>'[1]8. разд '!K753</f>
        <v>0</v>
      </c>
      <c r="L598" s="18"/>
      <c r="M598" s="18"/>
    </row>
    <row r="599" spans="1:13" ht="38.25" x14ac:dyDescent="0.25">
      <c r="A599" s="20" t="s">
        <v>430</v>
      </c>
      <c r="B599" s="10" t="s">
        <v>431</v>
      </c>
      <c r="C599" s="9"/>
      <c r="D599" s="16"/>
      <c r="E599" s="16"/>
      <c r="F599" s="17">
        <f>F600</f>
        <v>75700</v>
      </c>
      <c r="G599" s="17">
        <f t="shared" ref="G599:K601" si="208">G600</f>
        <v>0</v>
      </c>
      <c r="H599" s="17">
        <f t="shared" si="208"/>
        <v>0</v>
      </c>
      <c r="I599" s="17">
        <f t="shared" si="208"/>
        <v>0</v>
      </c>
      <c r="J599" s="17">
        <f t="shared" si="208"/>
        <v>75700</v>
      </c>
      <c r="K599" s="17">
        <f t="shared" si="208"/>
        <v>0</v>
      </c>
      <c r="L599" s="18"/>
      <c r="M599" s="18"/>
    </row>
    <row r="600" spans="1:13" ht="25.5" x14ac:dyDescent="0.25">
      <c r="A600" s="20" t="s">
        <v>25</v>
      </c>
      <c r="B600" s="10" t="s">
        <v>431</v>
      </c>
      <c r="C600" s="10" t="s">
        <v>74</v>
      </c>
      <c r="D600" s="16"/>
      <c r="E600" s="16"/>
      <c r="F600" s="17">
        <f>F601</f>
        <v>75700</v>
      </c>
      <c r="G600" s="17">
        <f t="shared" si="208"/>
        <v>0</v>
      </c>
      <c r="H600" s="17">
        <f t="shared" si="208"/>
        <v>0</v>
      </c>
      <c r="I600" s="17">
        <f t="shared" si="208"/>
        <v>0</v>
      </c>
      <c r="J600" s="17">
        <f t="shared" si="208"/>
        <v>75700</v>
      </c>
      <c r="K600" s="17">
        <f t="shared" si="208"/>
        <v>0</v>
      </c>
      <c r="L600" s="18"/>
      <c r="M600" s="18"/>
    </row>
    <row r="601" spans="1:13" x14ac:dyDescent="0.25">
      <c r="A601" s="20" t="s">
        <v>22</v>
      </c>
      <c r="B601" s="10" t="s">
        <v>431</v>
      </c>
      <c r="C601" s="10" t="s">
        <v>74</v>
      </c>
      <c r="D601" s="16" t="s">
        <v>23</v>
      </c>
      <c r="E601" s="16"/>
      <c r="F601" s="17">
        <f>F602</f>
        <v>75700</v>
      </c>
      <c r="G601" s="17">
        <f t="shared" si="208"/>
        <v>0</v>
      </c>
      <c r="H601" s="17">
        <f t="shared" si="208"/>
        <v>0</v>
      </c>
      <c r="I601" s="17">
        <f t="shared" si="208"/>
        <v>0</v>
      </c>
      <c r="J601" s="17">
        <f t="shared" si="208"/>
        <v>75700</v>
      </c>
      <c r="K601" s="17">
        <f t="shared" si="208"/>
        <v>0</v>
      </c>
      <c r="L601" s="18"/>
      <c r="M601" s="18"/>
    </row>
    <row r="602" spans="1:13" x14ac:dyDescent="0.25">
      <c r="A602" s="20" t="s">
        <v>421</v>
      </c>
      <c r="B602" s="10" t="s">
        <v>431</v>
      </c>
      <c r="C602" s="10" t="s">
        <v>74</v>
      </c>
      <c r="D602" s="16" t="s">
        <v>23</v>
      </c>
      <c r="E602" s="16" t="s">
        <v>243</v>
      </c>
      <c r="F602" s="17">
        <f>'[1]8. разд '!F828</f>
        <v>75700</v>
      </c>
      <c r="G602" s="17">
        <f>'[1]8. разд '!G828</f>
        <v>0</v>
      </c>
      <c r="H602" s="17">
        <f>'[1]8. разд '!H828</f>
        <v>0</v>
      </c>
      <c r="I602" s="17">
        <f>'[1]8. разд '!I828</f>
        <v>0</v>
      </c>
      <c r="J602" s="17">
        <f>'[1]8. разд '!J828</f>
        <v>75700</v>
      </c>
      <c r="K602" s="17">
        <f>'[1]8. разд '!K828</f>
        <v>0</v>
      </c>
      <c r="L602" s="18"/>
      <c r="M602" s="18"/>
    </row>
    <row r="603" spans="1:13" ht="38.25" x14ac:dyDescent="0.25">
      <c r="A603" s="20" t="s">
        <v>432</v>
      </c>
      <c r="B603" s="10" t="s">
        <v>433</v>
      </c>
      <c r="C603" s="10"/>
      <c r="D603" s="16"/>
      <c r="E603" s="16"/>
      <c r="F603" s="17">
        <f>F604+F609</f>
        <v>53622829.75</v>
      </c>
      <c r="G603" s="17">
        <f t="shared" ref="G603:K603" si="209">G604+G609</f>
        <v>30547000</v>
      </c>
      <c r="H603" s="17">
        <f t="shared" si="209"/>
        <v>0</v>
      </c>
      <c r="I603" s="17">
        <f t="shared" si="209"/>
        <v>0</v>
      </c>
      <c r="J603" s="17">
        <f t="shared" si="209"/>
        <v>53622829.75</v>
      </c>
      <c r="K603" s="17">
        <f t="shared" si="209"/>
        <v>30547000</v>
      </c>
      <c r="L603" s="18"/>
      <c r="M603" s="18"/>
    </row>
    <row r="604" spans="1:13" ht="25.5" x14ac:dyDescent="0.25">
      <c r="A604" s="20" t="s">
        <v>434</v>
      </c>
      <c r="B604" s="10" t="s">
        <v>435</v>
      </c>
      <c r="C604" s="10"/>
      <c r="D604" s="16"/>
      <c r="E604" s="16"/>
      <c r="F604" s="17">
        <f>F605</f>
        <v>30547000</v>
      </c>
      <c r="G604" s="17">
        <f t="shared" ref="G604:K605" si="210">G605</f>
        <v>30547000</v>
      </c>
      <c r="H604" s="17">
        <f t="shared" si="210"/>
        <v>0</v>
      </c>
      <c r="I604" s="17">
        <f t="shared" si="210"/>
        <v>0</v>
      </c>
      <c r="J604" s="17">
        <f t="shared" si="210"/>
        <v>30547000</v>
      </c>
      <c r="K604" s="17">
        <f t="shared" si="210"/>
        <v>30547000</v>
      </c>
      <c r="L604" s="18"/>
      <c r="M604" s="18"/>
    </row>
    <row r="605" spans="1:13" ht="25.5" x14ac:dyDescent="0.25">
      <c r="A605" s="20" t="s">
        <v>244</v>
      </c>
      <c r="B605" s="10" t="s">
        <v>435</v>
      </c>
      <c r="C605" s="10" t="s">
        <v>245</v>
      </c>
      <c r="D605" s="16"/>
      <c r="E605" s="16"/>
      <c r="F605" s="17">
        <f>F606</f>
        <v>30547000</v>
      </c>
      <c r="G605" s="17">
        <f t="shared" si="210"/>
        <v>30547000</v>
      </c>
      <c r="H605" s="17">
        <f t="shared" si="210"/>
        <v>0</v>
      </c>
      <c r="I605" s="17">
        <f t="shared" si="210"/>
        <v>0</v>
      </c>
      <c r="J605" s="17">
        <f t="shared" si="210"/>
        <v>30547000</v>
      </c>
      <c r="K605" s="17">
        <f t="shared" si="210"/>
        <v>30547000</v>
      </c>
      <c r="L605" s="18"/>
      <c r="M605" s="18"/>
    </row>
    <row r="606" spans="1:13" x14ac:dyDescent="0.25">
      <c r="A606" s="20" t="s">
        <v>22</v>
      </c>
      <c r="B606" s="10" t="s">
        <v>435</v>
      </c>
      <c r="C606" s="10" t="s">
        <v>245</v>
      </c>
      <c r="D606" s="16" t="s">
        <v>23</v>
      </c>
      <c r="E606" s="16"/>
      <c r="F606" s="17">
        <f t="shared" ref="F606:K606" si="211">SUM(F607:F608)</f>
        <v>30547000</v>
      </c>
      <c r="G606" s="17">
        <f t="shared" si="211"/>
        <v>30547000</v>
      </c>
      <c r="H606" s="17">
        <f t="shared" si="211"/>
        <v>0</v>
      </c>
      <c r="I606" s="17">
        <f t="shared" si="211"/>
        <v>0</v>
      </c>
      <c r="J606" s="17">
        <f t="shared" si="211"/>
        <v>30547000</v>
      </c>
      <c r="K606" s="17">
        <f t="shared" si="211"/>
        <v>30547000</v>
      </c>
      <c r="L606" s="18"/>
      <c r="M606" s="18"/>
    </row>
    <row r="607" spans="1:13" x14ac:dyDescent="0.25">
      <c r="A607" s="20" t="s">
        <v>79</v>
      </c>
      <c r="B607" s="10" t="s">
        <v>435</v>
      </c>
      <c r="C607" s="10" t="s">
        <v>245</v>
      </c>
      <c r="D607" s="16" t="s">
        <v>23</v>
      </c>
      <c r="E607" s="16" t="s">
        <v>54</v>
      </c>
      <c r="F607" s="17">
        <f>'[1]8. разд '!F660</f>
        <v>28026800</v>
      </c>
      <c r="G607" s="17">
        <f>'[1]8. разд '!G660</f>
        <v>28026800</v>
      </c>
      <c r="H607" s="17">
        <f>'[1]8. разд '!H660</f>
        <v>0</v>
      </c>
      <c r="I607" s="17">
        <f>'[1]8. разд '!I660</f>
        <v>0</v>
      </c>
      <c r="J607" s="17">
        <f>'[1]8. разд '!J660</f>
        <v>28026800</v>
      </c>
      <c r="K607" s="17">
        <f>'[1]8. разд '!K660</f>
        <v>28026800</v>
      </c>
      <c r="L607" s="18"/>
      <c r="M607" s="18"/>
    </row>
    <row r="608" spans="1:13" x14ac:dyDescent="0.25">
      <c r="A608" s="20" t="s">
        <v>401</v>
      </c>
      <c r="B608" s="10" t="s">
        <v>435</v>
      </c>
      <c r="C608" s="10" t="s">
        <v>245</v>
      </c>
      <c r="D608" s="16" t="s">
        <v>23</v>
      </c>
      <c r="E608" s="16" t="s">
        <v>285</v>
      </c>
      <c r="F608" s="17">
        <f>'[1]8. разд '!F701</f>
        <v>2520200</v>
      </c>
      <c r="G608" s="17">
        <f>'[1]8. разд '!G701</f>
        <v>2520200</v>
      </c>
      <c r="H608" s="17">
        <f>'[1]8. разд '!H701</f>
        <v>0</v>
      </c>
      <c r="I608" s="17">
        <f>'[1]8. разд '!I701</f>
        <v>0</v>
      </c>
      <c r="J608" s="17">
        <f>'[1]8. разд '!J701</f>
        <v>2520200</v>
      </c>
      <c r="K608" s="17">
        <f>'[1]8. разд '!K701</f>
        <v>2520200</v>
      </c>
      <c r="L608" s="18"/>
      <c r="M608" s="18"/>
    </row>
    <row r="609" spans="1:13" ht="51" x14ac:dyDescent="0.25">
      <c r="A609" s="21" t="s">
        <v>437</v>
      </c>
      <c r="B609" s="10" t="s">
        <v>438</v>
      </c>
      <c r="C609" s="10"/>
      <c r="D609" s="16"/>
      <c r="E609" s="16"/>
      <c r="F609" s="17">
        <f>F610</f>
        <v>23075829.75</v>
      </c>
      <c r="G609" s="17">
        <f t="shared" ref="G609:K610" si="212">G610</f>
        <v>0</v>
      </c>
      <c r="H609" s="17">
        <f t="shared" si="212"/>
        <v>0</v>
      </c>
      <c r="I609" s="17">
        <f t="shared" si="212"/>
        <v>0</v>
      </c>
      <c r="J609" s="17">
        <f t="shared" si="212"/>
        <v>23075829.75</v>
      </c>
      <c r="K609" s="17">
        <f t="shared" si="212"/>
        <v>0</v>
      </c>
      <c r="L609" s="18"/>
      <c r="M609" s="18"/>
    </row>
    <row r="610" spans="1:13" ht="25.5" x14ac:dyDescent="0.25">
      <c r="A610" s="20" t="s">
        <v>244</v>
      </c>
      <c r="B610" s="10" t="s">
        <v>438</v>
      </c>
      <c r="C610" s="10" t="s">
        <v>245</v>
      </c>
      <c r="D610" s="16"/>
      <c r="E610" s="16"/>
      <c r="F610" s="17">
        <f>F611</f>
        <v>23075829.75</v>
      </c>
      <c r="G610" s="17">
        <f t="shared" si="212"/>
        <v>0</v>
      </c>
      <c r="H610" s="17">
        <f t="shared" si="212"/>
        <v>0</v>
      </c>
      <c r="I610" s="17">
        <f t="shared" si="212"/>
        <v>0</v>
      </c>
      <c r="J610" s="17">
        <f t="shared" si="212"/>
        <v>23075829.75</v>
      </c>
      <c r="K610" s="17">
        <f t="shared" si="212"/>
        <v>0</v>
      </c>
      <c r="L610" s="18"/>
      <c r="M610" s="18"/>
    </row>
    <row r="611" spans="1:13" x14ac:dyDescent="0.25">
      <c r="A611" s="20" t="s">
        <v>22</v>
      </c>
      <c r="B611" s="10" t="s">
        <v>438</v>
      </c>
      <c r="C611" s="10" t="s">
        <v>245</v>
      </c>
      <c r="D611" s="16" t="s">
        <v>23</v>
      </c>
      <c r="E611" s="16"/>
      <c r="F611" s="17">
        <f t="shared" ref="F611:K611" si="213">SUM(F612:F613)</f>
        <v>23075829.75</v>
      </c>
      <c r="G611" s="17">
        <f t="shared" si="213"/>
        <v>0</v>
      </c>
      <c r="H611" s="17">
        <f t="shared" si="213"/>
        <v>0</v>
      </c>
      <c r="I611" s="17">
        <f t="shared" si="213"/>
        <v>0</v>
      </c>
      <c r="J611" s="17">
        <f t="shared" si="213"/>
        <v>23075829.75</v>
      </c>
      <c r="K611" s="17">
        <f t="shared" si="213"/>
        <v>0</v>
      </c>
      <c r="L611" s="18"/>
      <c r="M611" s="18"/>
    </row>
    <row r="612" spans="1:13" x14ac:dyDescent="0.25">
      <c r="A612" s="20" t="s">
        <v>79</v>
      </c>
      <c r="B612" s="10" t="s">
        <v>438</v>
      </c>
      <c r="C612" s="10" t="s">
        <v>245</v>
      </c>
      <c r="D612" s="16" t="s">
        <v>23</v>
      </c>
      <c r="E612" s="16" t="s">
        <v>54</v>
      </c>
      <c r="F612" s="17">
        <f>'[1]8. разд '!F664</f>
        <v>21471316.170000002</v>
      </c>
      <c r="G612" s="17">
        <f>'[1]8. разд '!G664</f>
        <v>0</v>
      </c>
      <c r="H612" s="17">
        <f>'[1]8. разд '!H664</f>
        <v>0</v>
      </c>
      <c r="I612" s="17">
        <f>'[1]8. разд '!I664</f>
        <v>0</v>
      </c>
      <c r="J612" s="17">
        <f>'[1]8. разд '!J664</f>
        <v>21471316.170000002</v>
      </c>
      <c r="K612" s="17">
        <f>'[1]8. разд '!K664</f>
        <v>0</v>
      </c>
      <c r="L612" s="18"/>
      <c r="M612" s="18"/>
    </row>
    <row r="613" spans="1:13" x14ac:dyDescent="0.25">
      <c r="A613" s="20" t="s">
        <v>401</v>
      </c>
      <c r="B613" s="10" t="s">
        <v>438</v>
      </c>
      <c r="C613" s="10" t="s">
        <v>245</v>
      </c>
      <c r="D613" s="16" t="s">
        <v>23</v>
      </c>
      <c r="E613" s="16" t="s">
        <v>285</v>
      </c>
      <c r="F613" s="17">
        <f>'[1]8. разд '!F705</f>
        <v>1604513.58</v>
      </c>
      <c r="G613" s="17">
        <f>'[1]8. разд '!G705</f>
        <v>0</v>
      </c>
      <c r="H613" s="17">
        <f>'[1]8. разд '!H705</f>
        <v>0</v>
      </c>
      <c r="I613" s="17">
        <f>'[1]8. разд '!I705</f>
        <v>0</v>
      </c>
      <c r="J613" s="17">
        <f>'[1]8. разд '!J705</f>
        <v>1604513.58</v>
      </c>
      <c r="K613" s="17">
        <f>'[1]8. разд '!K705</f>
        <v>0</v>
      </c>
      <c r="L613" s="18"/>
      <c r="M613" s="18"/>
    </row>
    <row r="614" spans="1:13" ht="25.5" x14ac:dyDescent="0.25">
      <c r="A614" s="25" t="s">
        <v>439</v>
      </c>
      <c r="B614" s="10" t="s">
        <v>440</v>
      </c>
      <c r="C614" s="10"/>
      <c r="D614" s="16"/>
      <c r="E614" s="16"/>
      <c r="F614" s="17">
        <f>F615+F619+F623+F627+F631+F635</f>
        <v>42225988.600000001</v>
      </c>
      <c r="G614" s="17">
        <f t="shared" ref="G614:K614" si="214">G615+G619+G623+G627+G631+G635</f>
        <v>0</v>
      </c>
      <c r="H614" s="17">
        <f t="shared" si="214"/>
        <v>32000</v>
      </c>
      <c r="I614" s="17">
        <f t="shared" si="214"/>
        <v>0</v>
      </c>
      <c r="J614" s="17">
        <f t="shared" si="214"/>
        <v>42257988.600000001</v>
      </c>
      <c r="K614" s="17">
        <f t="shared" si="214"/>
        <v>0</v>
      </c>
      <c r="L614" s="18"/>
      <c r="M614" s="18"/>
    </row>
    <row r="615" spans="1:13" ht="51" x14ac:dyDescent="0.25">
      <c r="A615" s="20" t="s">
        <v>168</v>
      </c>
      <c r="B615" s="10" t="s">
        <v>441</v>
      </c>
      <c r="C615" s="9"/>
      <c r="D615" s="16"/>
      <c r="E615" s="16"/>
      <c r="F615" s="17">
        <f>F616</f>
        <v>717000</v>
      </c>
      <c r="G615" s="17">
        <f t="shared" ref="G615:K617" si="215">G616</f>
        <v>0</v>
      </c>
      <c r="H615" s="17">
        <f t="shared" si="215"/>
        <v>32000</v>
      </c>
      <c r="I615" s="17">
        <f t="shared" si="215"/>
        <v>0</v>
      </c>
      <c r="J615" s="17">
        <f t="shared" si="215"/>
        <v>749000</v>
      </c>
      <c r="K615" s="17">
        <f t="shared" si="215"/>
        <v>0</v>
      </c>
      <c r="L615" s="18"/>
      <c r="M615" s="18"/>
    </row>
    <row r="616" spans="1:13" ht="25.5" x14ac:dyDescent="0.25">
      <c r="A616" s="20" t="s">
        <v>57</v>
      </c>
      <c r="B616" s="10" t="s">
        <v>441</v>
      </c>
      <c r="C616" s="9">
        <v>600</v>
      </c>
      <c r="D616" s="16"/>
      <c r="E616" s="16"/>
      <c r="F616" s="17">
        <f>F617</f>
        <v>717000</v>
      </c>
      <c r="G616" s="17">
        <f t="shared" si="215"/>
        <v>0</v>
      </c>
      <c r="H616" s="17">
        <f t="shared" si="215"/>
        <v>32000</v>
      </c>
      <c r="I616" s="17">
        <f t="shared" si="215"/>
        <v>0</v>
      </c>
      <c r="J616" s="17">
        <f t="shared" si="215"/>
        <v>749000</v>
      </c>
      <c r="K616" s="17">
        <f t="shared" si="215"/>
        <v>0</v>
      </c>
      <c r="L616" s="18"/>
      <c r="M616" s="18"/>
    </row>
    <row r="617" spans="1:13" x14ac:dyDescent="0.25">
      <c r="A617" s="20" t="s">
        <v>22</v>
      </c>
      <c r="B617" s="10" t="s">
        <v>441</v>
      </c>
      <c r="C617" s="9">
        <v>600</v>
      </c>
      <c r="D617" s="10" t="s">
        <v>23</v>
      </c>
      <c r="E617" s="10"/>
      <c r="F617" s="17">
        <f>F618</f>
        <v>717000</v>
      </c>
      <c r="G617" s="17">
        <f t="shared" si="215"/>
        <v>0</v>
      </c>
      <c r="H617" s="17">
        <f t="shared" si="215"/>
        <v>32000</v>
      </c>
      <c r="I617" s="17">
        <f t="shared" si="215"/>
        <v>0</v>
      </c>
      <c r="J617" s="17">
        <f t="shared" si="215"/>
        <v>749000</v>
      </c>
      <c r="K617" s="17">
        <f t="shared" si="215"/>
        <v>0</v>
      </c>
      <c r="L617" s="18"/>
      <c r="M617" s="18"/>
    </row>
    <row r="618" spans="1:13" x14ac:dyDescent="0.25">
      <c r="A618" s="20" t="s">
        <v>421</v>
      </c>
      <c r="B618" s="10" t="s">
        <v>441</v>
      </c>
      <c r="C618" s="9">
        <v>600</v>
      </c>
      <c r="D618" s="10" t="s">
        <v>23</v>
      </c>
      <c r="E618" s="10" t="s">
        <v>243</v>
      </c>
      <c r="F618" s="17">
        <f>'[1]8. разд '!F833</f>
        <v>717000</v>
      </c>
      <c r="G618" s="17">
        <f>'[1]8. разд '!G833</f>
        <v>0</v>
      </c>
      <c r="H618" s="17">
        <f>'[1]8. разд '!H833</f>
        <v>32000</v>
      </c>
      <c r="I618" s="17">
        <f>'[1]8. разд '!I833</f>
        <v>0</v>
      </c>
      <c r="J618" s="17">
        <f>'[1]8. разд '!J833</f>
        <v>749000</v>
      </c>
      <c r="K618" s="17">
        <f>'[1]8. разд '!K833</f>
        <v>0</v>
      </c>
      <c r="L618" s="18"/>
      <c r="M618" s="18"/>
    </row>
    <row r="619" spans="1:13" ht="38.25" x14ac:dyDescent="0.25">
      <c r="A619" s="29" t="s">
        <v>360</v>
      </c>
      <c r="B619" s="10" t="s">
        <v>442</v>
      </c>
      <c r="C619" s="10"/>
      <c r="D619" s="16"/>
      <c r="E619" s="16"/>
      <c r="F619" s="17">
        <f>F620</f>
        <v>37805844.439999998</v>
      </c>
      <c r="G619" s="17">
        <f t="shared" ref="G619:K621" si="216">G620</f>
        <v>0</v>
      </c>
      <c r="H619" s="17">
        <f t="shared" si="216"/>
        <v>0</v>
      </c>
      <c r="I619" s="17">
        <f t="shared" si="216"/>
        <v>0</v>
      </c>
      <c r="J619" s="17">
        <f t="shared" si="216"/>
        <v>37805844.439999998</v>
      </c>
      <c r="K619" s="17">
        <f t="shared" si="216"/>
        <v>0</v>
      </c>
      <c r="L619" s="18"/>
      <c r="M619" s="18"/>
    </row>
    <row r="620" spans="1:13" ht="25.5" x14ac:dyDescent="0.25">
      <c r="A620" s="20" t="s">
        <v>57</v>
      </c>
      <c r="B620" s="10" t="s">
        <v>442</v>
      </c>
      <c r="C620" s="10" t="s">
        <v>71</v>
      </c>
      <c r="D620" s="16"/>
      <c r="E620" s="16"/>
      <c r="F620" s="17">
        <f>F621</f>
        <v>37805844.439999998</v>
      </c>
      <c r="G620" s="17">
        <f t="shared" si="216"/>
        <v>0</v>
      </c>
      <c r="H620" s="17">
        <f t="shared" si="216"/>
        <v>0</v>
      </c>
      <c r="I620" s="17">
        <f t="shared" si="216"/>
        <v>0</v>
      </c>
      <c r="J620" s="17">
        <f t="shared" si="216"/>
        <v>37805844.439999998</v>
      </c>
      <c r="K620" s="17">
        <f t="shared" si="216"/>
        <v>0</v>
      </c>
      <c r="L620" s="18"/>
      <c r="M620" s="18"/>
    </row>
    <row r="621" spans="1:13" x14ac:dyDescent="0.25">
      <c r="A621" s="20" t="s">
        <v>22</v>
      </c>
      <c r="B621" s="10" t="s">
        <v>442</v>
      </c>
      <c r="C621" s="10" t="s">
        <v>71</v>
      </c>
      <c r="D621" s="10" t="s">
        <v>23</v>
      </c>
      <c r="E621" s="10"/>
      <c r="F621" s="17">
        <f>F622</f>
        <v>37805844.439999998</v>
      </c>
      <c r="G621" s="17">
        <f t="shared" si="216"/>
        <v>0</v>
      </c>
      <c r="H621" s="17">
        <f t="shared" si="216"/>
        <v>0</v>
      </c>
      <c r="I621" s="17">
        <f t="shared" si="216"/>
        <v>0</v>
      </c>
      <c r="J621" s="17">
        <f t="shared" si="216"/>
        <v>37805844.439999998</v>
      </c>
      <c r="K621" s="17">
        <f t="shared" si="216"/>
        <v>0</v>
      </c>
      <c r="L621" s="18"/>
      <c r="M621" s="18"/>
    </row>
    <row r="622" spans="1:13" x14ac:dyDescent="0.25">
      <c r="A622" s="20" t="s">
        <v>421</v>
      </c>
      <c r="B622" s="10" t="s">
        <v>442</v>
      </c>
      <c r="C622" s="10" t="s">
        <v>71</v>
      </c>
      <c r="D622" s="10" t="s">
        <v>23</v>
      </c>
      <c r="E622" s="10" t="s">
        <v>243</v>
      </c>
      <c r="F622" s="17">
        <f>'[1]8. разд '!F835</f>
        <v>37805844.439999998</v>
      </c>
      <c r="G622" s="17">
        <f>'[1]8. разд '!G835</f>
        <v>0</v>
      </c>
      <c r="H622" s="17">
        <f>'[1]8. разд '!H835</f>
        <v>0</v>
      </c>
      <c r="I622" s="17">
        <f>'[1]8. разд '!I835</f>
        <v>0</v>
      </c>
      <c r="J622" s="17">
        <f>'[1]8. разд '!J835</f>
        <v>37805844.439999998</v>
      </c>
      <c r="K622" s="17">
        <f>'[1]8. разд '!K835</f>
        <v>0</v>
      </c>
      <c r="L622" s="18"/>
      <c r="M622" s="18"/>
    </row>
    <row r="623" spans="1:13" ht="25.5" x14ac:dyDescent="0.25">
      <c r="A623" s="29" t="s">
        <v>362</v>
      </c>
      <c r="B623" s="10" t="s">
        <v>443</v>
      </c>
      <c r="C623" s="10"/>
      <c r="D623" s="16"/>
      <c r="E623" s="16"/>
      <c r="F623" s="17">
        <f>F624</f>
        <v>323320.67</v>
      </c>
      <c r="G623" s="17">
        <f t="shared" ref="G623:K625" si="217">G624</f>
        <v>0</v>
      </c>
      <c r="H623" s="17">
        <f t="shared" si="217"/>
        <v>0</v>
      </c>
      <c r="I623" s="17">
        <f t="shared" si="217"/>
        <v>0</v>
      </c>
      <c r="J623" s="17">
        <f t="shared" si="217"/>
        <v>323320.67</v>
      </c>
      <c r="K623" s="17">
        <f t="shared" si="217"/>
        <v>0</v>
      </c>
      <c r="L623" s="18"/>
      <c r="M623" s="18"/>
    </row>
    <row r="624" spans="1:13" ht="25.5" x14ac:dyDescent="0.25">
      <c r="A624" s="20" t="s">
        <v>57</v>
      </c>
      <c r="B624" s="10" t="s">
        <v>443</v>
      </c>
      <c r="C624" s="10" t="s">
        <v>71</v>
      </c>
      <c r="D624" s="16"/>
      <c r="E624" s="16"/>
      <c r="F624" s="17">
        <f>F625</f>
        <v>323320.67</v>
      </c>
      <c r="G624" s="17">
        <f t="shared" si="217"/>
        <v>0</v>
      </c>
      <c r="H624" s="17">
        <f t="shared" si="217"/>
        <v>0</v>
      </c>
      <c r="I624" s="17">
        <f t="shared" si="217"/>
        <v>0</v>
      </c>
      <c r="J624" s="17">
        <f t="shared" si="217"/>
        <v>323320.67</v>
      </c>
      <c r="K624" s="17">
        <f t="shared" si="217"/>
        <v>0</v>
      </c>
      <c r="L624" s="18"/>
      <c r="M624" s="18"/>
    </row>
    <row r="625" spans="1:13" x14ac:dyDescent="0.25">
      <c r="A625" s="20" t="s">
        <v>22</v>
      </c>
      <c r="B625" s="10" t="s">
        <v>443</v>
      </c>
      <c r="C625" s="10" t="s">
        <v>71</v>
      </c>
      <c r="D625" s="10" t="s">
        <v>23</v>
      </c>
      <c r="E625" s="10"/>
      <c r="F625" s="17">
        <f>F626</f>
        <v>323320.67</v>
      </c>
      <c r="G625" s="17">
        <f t="shared" si="217"/>
        <v>0</v>
      </c>
      <c r="H625" s="17">
        <f t="shared" si="217"/>
        <v>0</v>
      </c>
      <c r="I625" s="17">
        <f t="shared" si="217"/>
        <v>0</v>
      </c>
      <c r="J625" s="17">
        <f t="shared" si="217"/>
        <v>323320.67</v>
      </c>
      <c r="K625" s="17">
        <f t="shared" si="217"/>
        <v>0</v>
      </c>
      <c r="L625" s="18"/>
      <c r="M625" s="18"/>
    </row>
    <row r="626" spans="1:13" x14ac:dyDescent="0.25">
      <c r="A626" s="20" t="s">
        <v>421</v>
      </c>
      <c r="B626" s="10" t="s">
        <v>443</v>
      </c>
      <c r="C626" s="10" t="s">
        <v>71</v>
      </c>
      <c r="D626" s="10" t="s">
        <v>23</v>
      </c>
      <c r="E626" s="10" t="s">
        <v>243</v>
      </c>
      <c r="F626" s="17">
        <f>'[1]8. разд '!F837</f>
        <v>323320.67</v>
      </c>
      <c r="G626" s="17">
        <f>'[1]8. разд '!G837</f>
        <v>0</v>
      </c>
      <c r="H626" s="17">
        <f>'[1]8. разд '!H837</f>
        <v>0</v>
      </c>
      <c r="I626" s="17">
        <f>'[1]8. разд '!I837</f>
        <v>0</v>
      </c>
      <c r="J626" s="17">
        <f>'[1]8. разд '!J837</f>
        <v>323320.67</v>
      </c>
      <c r="K626" s="17">
        <f>'[1]8. разд '!K837</f>
        <v>0</v>
      </c>
      <c r="L626" s="18"/>
      <c r="M626" s="18"/>
    </row>
    <row r="627" spans="1:13" ht="25.5" x14ac:dyDescent="0.25">
      <c r="A627" s="29" t="s">
        <v>364</v>
      </c>
      <c r="B627" s="10" t="s">
        <v>444</v>
      </c>
      <c r="C627" s="10"/>
      <c r="D627" s="16"/>
      <c r="E627" s="16"/>
      <c r="F627" s="17">
        <f>F628</f>
        <v>378164.85</v>
      </c>
      <c r="G627" s="17">
        <f t="shared" ref="G627:K629" si="218">G628</f>
        <v>0</v>
      </c>
      <c r="H627" s="17">
        <f t="shared" si="218"/>
        <v>0</v>
      </c>
      <c r="I627" s="17">
        <f t="shared" si="218"/>
        <v>0</v>
      </c>
      <c r="J627" s="17">
        <f t="shared" si="218"/>
        <v>378164.85</v>
      </c>
      <c r="K627" s="17">
        <f t="shared" si="218"/>
        <v>0</v>
      </c>
      <c r="L627" s="18"/>
      <c r="M627" s="18"/>
    </row>
    <row r="628" spans="1:13" ht="25.5" x14ac:dyDescent="0.25">
      <c r="A628" s="20" t="s">
        <v>57</v>
      </c>
      <c r="B628" s="10" t="s">
        <v>444</v>
      </c>
      <c r="C628" s="10" t="s">
        <v>71</v>
      </c>
      <c r="D628" s="16"/>
      <c r="E628" s="16"/>
      <c r="F628" s="17">
        <f>F629</f>
        <v>378164.85</v>
      </c>
      <c r="G628" s="17">
        <f t="shared" si="218"/>
        <v>0</v>
      </c>
      <c r="H628" s="17">
        <f t="shared" si="218"/>
        <v>0</v>
      </c>
      <c r="I628" s="17">
        <f t="shared" si="218"/>
        <v>0</v>
      </c>
      <c r="J628" s="17">
        <f t="shared" si="218"/>
        <v>378164.85</v>
      </c>
      <c r="K628" s="17">
        <f t="shared" si="218"/>
        <v>0</v>
      </c>
      <c r="L628" s="18"/>
      <c r="M628" s="18"/>
    </row>
    <row r="629" spans="1:13" x14ac:dyDescent="0.25">
      <c r="A629" s="20" t="s">
        <v>22</v>
      </c>
      <c r="B629" s="10" t="s">
        <v>444</v>
      </c>
      <c r="C629" s="10" t="s">
        <v>71</v>
      </c>
      <c r="D629" s="10" t="s">
        <v>23</v>
      </c>
      <c r="E629" s="10"/>
      <c r="F629" s="17">
        <f>F630</f>
        <v>378164.85</v>
      </c>
      <c r="G629" s="17">
        <f t="shared" si="218"/>
        <v>0</v>
      </c>
      <c r="H629" s="17">
        <f t="shared" si="218"/>
        <v>0</v>
      </c>
      <c r="I629" s="17">
        <f t="shared" si="218"/>
        <v>0</v>
      </c>
      <c r="J629" s="17">
        <f t="shared" si="218"/>
        <v>378164.85</v>
      </c>
      <c r="K629" s="17">
        <f t="shared" si="218"/>
        <v>0</v>
      </c>
      <c r="L629" s="18"/>
      <c r="M629" s="18"/>
    </row>
    <row r="630" spans="1:13" x14ac:dyDescent="0.25">
      <c r="A630" s="20" t="s">
        <v>421</v>
      </c>
      <c r="B630" s="10" t="s">
        <v>444</v>
      </c>
      <c r="C630" s="10" t="s">
        <v>71</v>
      </c>
      <c r="D630" s="10" t="s">
        <v>23</v>
      </c>
      <c r="E630" s="10" t="s">
        <v>243</v>
      </c>
      <c r="F630" s="17">
        <f>'[1]8. разд '!F839</f>
        <v>378164.85</v>
      </c>
      <c r="G630" s="17">
        <f>'[1]8. разд '!G839</f>
        <v>0</v>
      </c>
      <c r="H630" s="17">
        <f>'[1]8. разд '!H839</f>
        <v>0</v>
      </c>
      <c r="I630" s="17">
        <f>'[1]8. разд '!I839</f>
        <v>0</v>
      </c>
      <c r="J630" s="17">
        <f>'[1]8. разд '!J839</f>
        <v>378164.85</v>
      </c>
      <c r="K630" s="17">
        <f>'[1]8. разд '!K839</f>
        <v>0</v>
      </c>
      <c r="L630" s="18"/>
      <c r="M630" s="18"/>
    </row>
    <row r="631" spans="1:13" ht="38.25" x14ac:dyDescent="0.25">
      <c r="A631" s="29" t="s">
        <v>366</v>
      </c>
      <c r="B631" s="10" t="s">
        <v>445</v>
      </c>
      <c r="C631" s="10"/>
      <c r="D631" s="16"/>
      <c r="E631" s="16"/>
      <c r="F631" s="17">
        <f>F632</f>
        <v>2001658.64</v>
      </c>
      <c r="G631" s="17">
        <f t="shared" ref="G631:K633" si="219">G632</f>
        <v>0</v>
      </c>
      <c r="H631" s="17">
        <f t="shared" si="219"/>
        <v>0</v>
      </c>
      <c r="I631" s="17">
        <f t="shared" si="219"/>
        <v>0</v>
      </c>
      <c r="J631" s="17">
        <f t="shared" si="219"/>
        <v>2001658.64</v>
      </c>
      <c r="K631" s="17">
        <f t="shared" si="219"/>
        <v>0</v>
      </c>
      <c r="L631" s="18"/>
      <c r="M631" s="18"/>
    </row>
    <row r="632" spans="1:13" ht="25.5" x14ac:dyDescent="0.25">
      <c r="A632" s="20" t="s">
        <v>57</v>
      </c>
      <c r="B632" s="10" t="s">
        <v>445</v>
      </c>
      <c r="C632" s="10" t="s">
        <v>71</v>
      </c>
      <c r="D632" s="16"/>
      <c r="E632" s="16"/>
      <c r="F632" s="17">
        <f>F633</f>
        <v>2001658.64</v>
      </c>
      <c r="G632" s="17">
        <f t="shared" si="219"/>
        <v>0</v>
      </c>
      <c r="H632" s="17">
        <f t="shared" si="219"/>
        <v>0</v>
      </c>
      <c r="I632" s="17">
        <f t="shared" si="219"/>
        <v>0</v>
      </c>
      <c r="J632" s="17">
        <f t="shared" si="219"/>
        <v>2001658.64</v>
      </c>
      <c r="K632" s="17">
        <f t="shared" si="219"/>
        <v>0</v>
      </c>
      <c r="L632" s="18"/>
      <c r="M632" s="18"/>
    </row>
    <row r="633" spans="1:13" x14ac:dyDescent="0.25">
      <c r="A633" s="20" t="s">
        <v>22</v>
      </c>
      <c r="B633" s="10" t="s">
        <v>445</v>
      </c>
      <c r="C633" s="10" t="s">
        <v>71</v>
      </c>
      <c r="D633" s="10" t="s">
        <v>23</v>
      </c>
      <c r="E633" s="10"/>
      <c r="F633" s="17">
        <f>F634</f>
        <v>2001658.64</v>
      </c>
      <c r="G633" s="17">
        <f t="shared" si="219"/>
        <v>0</v>
      </c>
      <c r="H633" s="17">
        <f t="shared" si="219"/>
        <v>0</v>
      </c>
      <c r="I633" s="17">
        <f t="shared" si="219"/>
        <v>0</v>
      </c>
      <c r="J633" s="17">
        <f t="shared" si="219"/>
        <v>2001658.64</v>
      </c>
      <c r="K633" s="17">
        <f t="shared" si="219"/>
        <v>0</v>
      </c>
      <c r="L633" s="18"/>
      <c r="M633" s="18"/>
    </row>
    <row r="634" spans="1:13" x14ac:dyDescent="0.25">
      <c r="A634" s="20" t="s">
        <v>421</v>
      </c>
      <c r="B634" s="10" t="s">
        <v>445</v>
      </c>
      <c r="C634" s="10" t="s">
        <v>71</v>
      </c>
      <c r="D634" s="10" t="s">
        <v>23</v>
      </c>
      <c r="E634" s="10" t="s">
        <v>243</v>
      </c>
      <c r="F634" s="17">
        <f>'[1]8. разд '!F841</f>
        <v>2001658.64</v>
      </c>
      <c r="G634" s="17">
        <f>'[1]8. разд '!G841</f>
        <v>0</v>
      </c>
      <c r="H634" s="17">
        <f>'[1]8. разд '!H841</f>
        <v>0</v>
      </c>
      <c r="I634" s="17">
        <f>'[1]8. разд '!I841</f>
        <v>0</v>
      </c>
      <c r="J634" s="17">
        <f>'[1]8. разд '!J841</f>
        <v>2001658.64</v>
      </c>
      <c r="K634" s="17">
        <f>'[1]8. разд '!K841</f>
        <v>0</v>
      </c>
      <c r="L634" s="18"/>
      <c r="M634" s="18"/>
    </row>
    <row r="635" spans="1:13" ht="25.5" x14ac:dyDescent="0.25">
      <c r="A635" s="20" t="s">
        <v>446</v>
      </c>
      <c r="B635" s="10" t="s">
        <v>447</v>
      </c>
      <c r="C635" s="10"/>
      <c r="D635" s="16"/>
      <c r="E635" s="16"/>
      <c r="F635" s="17">
        <f>F636</f>
        <v>1000000</v>
      </c>
      <c r="G635" s="17">
        <f t="shared" ref="G635:K637" si="220">G636</f>
        <v>0</v>
      </c>
      <c r="H635" s="17">
        <f t="shared" si="220"/>
        <v>0</v>
      </c>
      <c r="I635" s="17">
        <f t="shared" si="220"/>
        <v>0</v>
      </c>
      <c r="J635" s="17">
        <f t="shared" si="220"/>
        <v>1000000</v>
      </c>
      <c r="K635" s="17">
        <f t="shared" si="220"/>
        <v>0</v>
      </c>
      <c r="L635" s="18"/>
      <c r="M635" s="18"/>
    </row>
    <row r="636" spans="1:13" ht="25.5" x14ac:dyDescent="0.25">
      <c r="A636" s="20" t="s">
        <v>57</v>
      </c>
      <c r="B636" s="10" t="s">
        <v>447</v>
      </c>
      <c r="C636" s="10" t="s">
        <v>71</v>
      </c>
      <c r="D636" s="16"/>
      <c r="E636" s="16"/>
      <c r="F636" s="17">
        <f>F637</f>
        <v>1000000</v>
      </c>
      <c r="G636" s="17">
        <f t="shared" si="220"/>
        <v>0</v>
      </c>
      <c r="H636" s="17">
        <f t="shared" si="220"/>
        <v>0</v>
      </c>
      <c r="I636" s="17">
        <f t="shared" si="220"/>
        <v>0</v>
      </c>
      <c r="J636" s="17">
        <f t="shared" si="220"/>
        <v>1000000</v>
      </c>
      <c r="K636" s="17">
        <f t="shared" si="220"/>
        <v>0</v>
      </c>
      <c r="L636" s="18"/>
      <c r="M636" s="18"/>
    </row>
    <row r="637" spans="1:13" x14ac:dyDescent="0.25">
      <c r="A637" s="20" t="s">
        <v>22</v>
      </c>
      <c r="B637" s="10" t="s">
        <v>447</v>
      </c>
      <c r="C637" s="10" t="s">
        <v>71</v>
      </c>
      <c r="D637" s="10" t="s">
        <v>23</v>
      </c>
      <c r="E637" s="10"/>
      <c r="F637" s="17">
        <f>F638</f>
        <v>1000000</v>
      </c>
      <c r="G637" s="17">
        <f t="shared" si="220"/>
        <v>0</v>
      </c>
      <c r="H637" s="17">
        <f t="shared" si="220"/>
        <v>0</v>
      </c>
      <c r="I637" s="17">
        <f t="shared" si="220"/>
        <v>0</v>
      </c>
      <c r="J637" s="17">
        <f t="shared" si="220"/>
        <v>1000000</v>
      </c>
      <c r="K637" s="17">
        <f t="shared" si="220"/>
        <v>0</v>
      </c>
      <c r="L637" s="18"/>
      <c r="M637" s="18"/>
    </row>
    <row r="638" spans="1:13" x14ac:dyDescent="0.25">
      <c r="A638" s="20" t="s">
        <v>421</v>
      </c>
      <c r="B638" s="10" t="s">
        <v>447</v>
      </c>
      <c r="C638" s="10" t="s">
        <v>71</v>
      </c>
      <c r="D638" s="10" t="s">
        <v>23</v>
      </c>
      <c r="E638" s="10" t="s">
        <v>243</v>
      </c>
      <c r="F638" s="17">
        <f>'[1]8. разд '!F843</f>
        <v>1000000</v>
      </c>
      <c r="G638" s="17">
        <f>'[1]8. разд '!G843</f>
        <v>0</v>
      </c>
      <c r="H638" s="17">
        <f>'[1]8. разд '!H843</f>
        <v>0</v>
      </c>
      <c r="I638" s="17">
        <f>'[1]8. разд '!I843</f>
        <v>0</v>
      </c>
      <c r="J638" s="17">
        <f>'[1]8. разд '!J843</f>
        <v>1000000</v>
      </c>
      <c r="K638" s="17">
        <f>'[1]8. разд '!K843</f>
        <v>0</v>
      </c>
      <c r="L638" s="18"/>
      <c r="M638" s="18"/>
    </row>
    <row r="639" spans="1:13" ht="51" x14ac:dyDescent="0.25">
      <c r="A639" s="25" t="s">
        <v>448</v>
      </c>
      <c r="B639" s="10" t="s">
        <v>449</v>
      </c>
      <c r="C639" s="10"/>
      <c r="D639" s="16"/>
      <c r="E639" s="16"/>
      <c r="F639" s="17">
        <f>F640+F644+F648+F652+F656</f>
        <v>19585754</v>
      </c>
      <c r="G639" s="17">
        <f t="shared" ref="G639:K639" si="221">G640+G644+G648+G652+G656</f>
        <v>0</v>
      </c>
      <c r="H639" s="17">
        <f t="shared" si="221"/>
        <v>185000</v>
      </c>
      <c r="I639" s="17">
        <f t="shared" si="221"/>
        <v>0</v>
      </c>
      <c r="J639" s="17">
        <f t="shared" si="221"/>
        <v>19770754</v>
      </c>
      <c r="K639" s="17">
        <f t="shared" si="221"/>
        <v>0</v>
      </c>
      <c r="L639" s="18"/>
      <c r="M639" s="18"/>
    </row>
    <row r="640" spans="1:13" ht="51" x14ac:dyDescent="0.25">
      <c r="A640" s="20" t="s">
        <v>168</v>
      </c>
      <c r="B640" s="10" t="s">
        <v>450</v>
      </c>
      <c r="C640" s="9"/>
      <c r="D640" s="16"/>
      <c r="E640" s="16"/>
      <c r="F640" s="17">
        <f>F641</f>
        <v>261000</v>
      </c>
      <c r="G640" s="17">
        <f t="shared" ref="G640:K642" si="222">G641</f>
        <v>0</v>
      </c>
      <c r="H640" s="17">
        <f t="shared" si="222"/>
        <v>285000</v>
      </c>
      <c r="I640" s="17">
        <f t="shared" si="222"/>
        <v>0</v>
      </c>
      <c r="J640" s="17">
        <f t="shared" si="222"/>
        <v>546000</v>
      </c>
      <c r="K640" s="17">
        <f t="shared" si="222"/>
        <v>0</v>
      </c>
      <c r="L640" s="18"/>
      <c r="M640" s="18"/>
    </row>
    <row r="641" spans="1:13" ht="25.5" x14ac:dyDescent="0.25">
      <c r="A641" s="20" t="s">
        <v>57</v>
      </c>
      <c r="B641" s="10" t="s">
        <v>450</v>
      </c>
      <c r="C641" s="9">
        <v>600</v>
      </c>
      <c r="D641" s="16"/>
      <c r="E641" s="16"/>
      <c r="F641" s="17">
        <f>F642</f>
        <v>261000</v>
      </c>
      <c r="G641" s="17">
        <f t="shared" si="222"/>
        <v>0</v>
      </c>
      <c r="H641" s="17">
        <f t="shared" si="222"/>
        <v>285000</v>
      </c>
      <c r="I641" s="17">
        <f t="shared" si="222"/>
        <v>0</v>
      </c>
      <c r="J641" s="17">
        <f t="shared" si="222"/>
        <v>546000</v>
      </c>
      <c r="K641" s="17">
        <f t="shared" si="222"/>
        <v>0</v>
      </c>
      <c r="L641" s="18"/>
      <c r="M641" s="18"/>
    </row>
    <row r="642" spans="1:13" x14ac:dyDescent="0.25">
      <c r="A642" s="20" t="s">
        <v>22</v>
      </c>
      <c r="B642" s="10" t="s">
        <v>450</v>
      </c>
      <c r="C642" s="9">
        <v>600</v>
      </c>
      <c r="D642" s="10" t="s">
        <v>23</v>
      </c>
      <c r="E642" s="10"/>
      <c r="F642" s="17">
        <f>F643</f>
        <v>261000</v>
      </c>
      <c r="G642" s="17">
        <f t="shared" si="222"/>
        <v>0</v>
      </c>
      <c r="H642" s="17">
        <f t="shared" si="222"/>
        <v>285000</v>
      </c>
      <c r="I642" s="17">
        <f t="shared" si="222"/>
        <v>0</v>
      </c>
      <c r="J642" s="17">
        <f t="shared" si="222"/>
        <v>546000</v>
      </c>
      <c r="K642" s="17">
        <f t="shared" si="222"/>
        <v>0</v>
      </c>
      <c r="L642" s="18"/>
      <c r="M642" s="18"/>
    </row>
    <row r="643" spans="1:13" x14ac:dyDescent="0.25">
      <c r="A643" s="20" t="s">
        <v>421</v>
      </c>
      <c r="B643" s="10" t="s">
        <v>450</v>
      </c>
      <c r="C643" s="9">
        <v>600</v>
      </c>
      <c r="D643" s="10" t="s">
        <v>23</v>
      </c>
      <c r="E643" s="10" t="s">
        <v>243</v>
      </c>
      <c r="F643" s="17">
        <f>'[1]8. разд '!F846</f>
        <v>261000</v>
      </c>
      <c r="G643" s="17">
        <f>'[1]8. разд '!G846</f>
        <v>0</v>
      </c>
      <c r="H643" s="17">
        <f>'[1]8. разд '!H846</f>
        <v>285000</v>
      </c>
      <c r="I643" s="17">
        <f>'[1]8. разд '!I846</f>
        <v>0</v>
      </c>
      <c r="J643" s="17">
        <f>'[1]8. разд '!J846</f>
        <v>546000</v>
      </c>
      <c r="K643" s="17">
        <f>'[1]8. разд '!K846</f>
        <v>0</v>
      </c>
      <c r="L643" s="18"/>
      <c r="M643" s="18"/>
    </row>
    <row r="644" spans="1:13" ht="38.25" x14ac:dyDescent="0.25">
      <c r="A644" s="29" t="s">
        <v>360</v>
      </c>
      <c r="B644" s="10" t="s">
        <v>451</v>
      </c>
      <c r="C644" s="10"/>
      <c r="D644" s="16"/>
      <c r="E644" s="16"/>
      <c r="F644" s="17">
        <f>F645</f>
        <v>16065856.800000001</v>
      </c>
      <c r="G644" s="17">
        <f t="shared" ref="G644:K646" si="223">G645</f>
        <v>0</v>
      </c>
      <c r="H644" s="17">
        <f t="shared" si="223"/>
        <v>0</v>
      </c>
      <c r="I644" s="17">
        <f t="shared" si="223"/>
        <v>0</v>
      </c>
      <c r="J644" s="17">
        <f t="shared" si="223"/>
        <v>16065856.800000001</v>
      </c>
      <c r="K644" s="17">
        <f t="shared" si="223"/>
        <v>0</v>
      </c>
      <c r="L644" s="18"/>
      <c r="M644" s="18"/>
    </row>
    <row r="645" spans="1:13" ht="25.5" x14ac:dyDescent="0.25">
      <c r="A645" s="20" t="s">
        <v>57</v>
      </c>
      <c r="B645" s="10" t="s">
        <v>451</v>
      </c>
      <c r="C645" s="10" t="s">
        <v>71</v>
      </c>
      <c r="D645" s="16"/>
      <c r="E645" s="16"/>
      <c r="F645" s="17">
        <f>F646</f>
        <v>16065856.800000001</v>
      </c>
      <c r="G645" s="17">
        <f t="shared" si="223"/>
        <v>0</v>
      </c>
      <c r="H645" s="17">
        <f t="shared" si="223"/>
        <v>0</v>
      </c>
      <c r="I645" s="17">
        <f t="shared" si="223"/>
        <v>0</v>
      </c>
      <c r="J645" s="17">
        <f t="shared" si="223"/>
        <v>16065856.800000001</v>
      </c>
      <c r="K645" s="17">
        <f t="shared" si="223"/>
        <v>0</v>
      </c>
      <c r="L645" s="18"/>
      <c r="M645" s="18"/>
    </row>
    <row r="646" spans="1:13" x14ac:dyDescent="0.25">
      <c r="A646" s="20" t="s">
        <v>22</v>
      </c>
      <c r="B646" s="10" t="s">
        <v>451</v>
      </c>
      <c r="C646" s="10" t="s">
        <v>71</v>
      </c>
      <c r="D646" s="10" t="s">
        <v>23</v>
      </c>
      <c r="E646" s="10"/>
      <c r="F646" s="17">
        <f>F647</f>
        <v>16065856.800000001</v>
      </c>
      <c r="G646" s="17">
        <f t="shared" si="223"/>
        <v>0</v>
      </c>
      <c r="H646" s="17">
        <f t="shared" si="223"/>
        <v>0</v>
      </c>
      <c r="I646" s="17">
        <f t="shared" si="223"/>
        <v>0</v>
      </c>
      <c r="J646" s="17">
        <f t="shared" si="223"/>
        <v>16065856.800000001</v>
      </c>
      <c r="K646" s="17">
        <f t="shared" si="223"/>
        <v>0</v>
      </c>
      <c r="L646" s="18"/>
      <c r="M646" s="18"/>
    </row>
    <row r="647" spans="1:13" x14ac:dyDescent="0.25">
      <c r="A647" s="20" t="s">
        <v>421</v>
      </c>
      <c r="B647" s="10" t="s">
        <v>451</v>
      </c>
      <c r="C647" s="10" t="s">
        <v>71</v>
      </c>
      <c r="D647" s="10" t="s">
        <v>23</v>
      </c>
      <c r="E647" s="10" t="s">
        <v>243</v>
      </c>
      <c r="F647" s="17">
        <f>'[1]8. разд '!F848</f>
        <v>16065856.800000001</v>
      </c>
      <c r="G647" s="17">
        <f>'[1]8. разд '!G848</f>
        <v>0</v>
      </c>
      <c r="H647" s="17">
        <f>'[1]8. разд '!H848</f>
        <v>0</v>
      </c>
      <c r="I647" s="17">
        <f>'[1]8. разд '!I848</f>
        <v>0</v>
      </c>
      <c r="J647" s="17">
        <f>'[1]8. разд '!J848</f>
        <v>16065856.800000001</v>
      </c>
      <c r="K647" s="17">
        <f>'[1]8. разд '!K848</f>
        <v>0</v>
      </c>
      <c r="L647" s="18"/>
      <c r="M647" s="18"/>
    </row>
    <row r="648" spans="1:13" ht="25.5" x14ac:dyDescent="0.25">
      <c r="A648" s="29" t="s">
        <v>362</v>
      </c>
      <c r="B648" s="10" t="s">
        <v>452</v>
      </c>
      <c r="C648" s="10"/>
      <c r="D648" s="16"/>
      <c r="E648" s="16"/>
      <c r="F648" s="17">
        <f>F649</f>
        <v>255800</v>
      </c>
      <c r="G648" s="17">
        <f t="shared" ref="G648:K650" si="224">G649</f>
        <v>0</v>
      </c>
      <c r="H648" s="17">
        <f t="shared" si="224"/>
        <v>21696.68</v>
      </c>
      <c r="I648" s="17">
        <f t="shared" si="224"/>
        <v>0</v>
      </c>
      <c r="J648" s="17">
        <f t="shared" si="224"/>
        <v>277496.68</v>
      </c>
      <c r="K648" s="17">
        <f t="shared" si="224"/>
        <v>0</v>
      </c>
      <c r="L648" s="18"/>
      <c r="M648" s="18"/>
    </row>
    <row r="649" spans="1:13" ht="25.5" x14ac:dyDescent="0.25">
      <c r="A649" s="20" t="s">
        <v>57</v>
      </c>
      <c r="B649" s="10" t="s">
        <v>452</v>
      </c>
      <c r="C649" s="10" t="s">
        <v>71</v>
      </c>
      <c r="D649" s="16"/>
      <c r="E649" s="16"/>
      <c r="F649" s="17">
        <f>F650</f>
        <v>255800</v>
      </c>
      <c r="G649" s="17">
        <f t="shared" si="224"/>
        <v>0</v>
      </c>
      <c r="H649" s="17">
        <f t="shared" si="224"/>
        <v>21696.68</v>
      </c>
      <c r="I649" s="17">
        <f t="shared" si="224"/>
        <v>0</v>
      </c>
      <c r="J649" s="17">
        <f t="shared" si="224"/>
        <v>277496.68</v>
      </c>
      <c r="K649" s="17">
        <f t="shared" si="224"/>
        <v>0</v>
      </c>
      <c r="L649" s="18"/>
      <c r="M649" s="18"/>
    </row>
    <row r="650" spans="1:13" x14ac:dyDescent="0.25">
      <c r="A650" s="20" t="s">
        <v>22</v>
      </c>
      <c r="B650" s="10" t="s">
        <v>452</v>
      </c>
      <c r="C650" s="10" t="s">
        <v>71</v>
      </c>
      <c r="D650" s="10" t="s">
        <v>23</v>
      </c>
      <c r="E650" s="10"/>
      <c r="F650" s="17">
        <f>F651</f>
        <v>255800</v>
      </c>
      <c r="G650" s="17">
        <f t="shared" si="224"/>
        <v>0</v>
      </c>
      <c r="H650" s="17">
        <f t="shared" si="224"/>
        <v>21696.68</v>
      </c>
      <c r="I650" s="17">
        <f t="shared" si="224"/>
        <v>0</v>
      </c>
      <c r="J650" s="17">
        <f t="shared" si="224"/>
        <v>277496.68</v>
      </c>
      <c r="K650" s="17">
        <f t="shared" si="224"/>
        <v>0</v>
      </c>
      <c r="L650" s="18"/>
      <c r="M650" s="18"/>
    </row>
    <row r="651" spans="1:13" x14ac:dyDescent="0.25">
      <c r="A651" s="20" t="s">
        <v>421</v>
      </c>
      <c r="B651" s="10" t="s">
        <v>452</v>
      </c>
      <c r="C651" s="10" t="s">
        <v>71</v>
      </c>
      <c r="D651" s="10" t="s">
        <v>23</v>
      </c>
      <c r="E651" s="10" t="s">
        <v>243</v>
      </c>
      <c r="F651" s="17">
        <f>'[1]8. разд '!F850</f>
        <v>255800</v>
      </c>
      <c r="G651" s="17">
        <f>'[1]8. разд '!G850</f>
        <v>0</v>
      </c>
      <c r="H651" s="17">
        <f>'[1]8. разд '!H850</f>
        <v>21696.68</v>
      </c>
      <c r="I651" s="17">
        <f>'[1]8. разд '!I850</f>
        <v>0</v>
      </c>
      <c r="J651" s="17">
        <f>'[1]8. разд '!J850</f>
        <v>277496.68</v>
      </c>
      <c r="K651" s="17">
        <f>'[1]8. разд '!K850</f>
        <v>0</v>
      </c>
      <c r="L651" s="18"/>
      <c r="M651" s="18"/>
    </row>
    <row r="652" spans="1:13" ht="25.5" x14ac:dyDescent="0.25">
      <c r="A652" s="29" t="s">
        <v>364</v>
      </c>
      <c r="B652" s="10" t="s">
        <v>453</v>
      </c>
      <c r="C652" s="10"/>
      <c r="D652" s="16"/>
      <c r="E652" s="16"/>
      <c r="F652" s="17">
        <f>F653</f>
        <v>431761.82</v>
      </c>
      <c r="G652" s="17">
        <f t="shared" ref="G652:K654" si="225">G653</f>
        <v>0</v>
      </c>
      <c r="H652" s="17">
        <f t="shared" si="225"/>
        <v>95856.87</v>
      </c>
      <c r="I652" s="17">
        <f t="shared" si="225"/>
        <v>0</v>
      </c>
      <c r="J652" s="17">
        <f t="shared" si="225"/>
        <v>527618.68999999994</v>
      </c>
      <c r="K652" s="17">
        <f t="shared" si="225"/>
        <v>0</v>
      </c>
      <c r="L652" s="18"/>
      <c r="M652" s="18"/>
    </row>
    <row r="653" spans="1:13" ht="25.5" x14ac:dyDescent="0.25">
      <c r="A653" s="20" t="s">
        <v>57</v>
      </c>
      <c r="B653" s="10" t="s">
        <v>453</v>
      </c>
      <c r="C653" s="10" t="s">
        <v>71</v>
      </c>
      <c r="D653" s="16"/>
      <c r="E653" s="16"/>
      <c r="F653" s="17">
        <f>F654</f>
        <v>431761.82</v>
      </c>
      <c r="G653" s="17">
        <f t="shared" si="225"/>
        <v>0</v>
      </c>
      <c r="H653" s="17">
        <f t="shared" si="225"/>
        <v>95856.87</v>
      </c>
      <c r="I653" s="17">
        <f t="shared" si="225"/>
        <v>0</v>
      </c>
      <c r="J653" s="17">
        <f t="shared" si="225"/>
        <v>527618.68999999994</v>
      </c>
      <c r="K653" s="17">
        <f t="shared" si="225"/>
        <v>0</v>
      </c>
      <c r="L653" s="18"/>
      <c r="M653" s="18"/>
    </row>
    <row r="654" spans="1:13" x14ac:dyDescent="0.25">
      <c r="A654" s="20" t="s">
        <v>22</v>
      </c>
      <c r="B654" s="10" t="s">
        <v>453</v>
      </c>
      <c r="C654" s="10" t="s">
        <v>71</v>
      </c>
      <c r="D654" s="10" t="s">
        <v>23</v>
      </c>
      <c r="E654" s="10"/>
      <c r="F654" s="17">
        <f>F655</f>
        <v>431761.82</v>
      </c>
      <c r="G654" s="17">
        <f t="shared" si="225"/>
        <v>0</v>
      </c>
      <c r="H654" s="17">
        <f t="shared" si="225"/>
        <v>95856.87</v>
      </c>
      <c r="I654" s="17">
        <f t="shared" si="225"/>
        <v>0</v>
      </c>
      <c r="J654" s="17">
        <f t="shared" si="225"/>
        <v>527618.68999999994</v>
      </c>
      <c r="K654" s="17">
        <f t="shared" si="225"/>
        <v>0</v>
      </c>
      <c r="L654" s="18"/>
      <c r="M654" s="18"/>
    </row>
    <row r="655" spans="1:13" x14ac:dyDescent="0.25">
      <c r="A655" s="20" t="s">
        <v>421</v>
      </c>
      <c r="B655" s="10" t="s">
        <v>453</v>
      </c>
      <c r="C655" s="10" t="s">
        <v>71</v>
      </c>
      <c r="D655" s="10" t="s">
        <v>23</v>
      </c>
      <c r="E655" s="10" t="s">
        <v>243</v>
      </c>
      <c r="F655" s="17">
        <f>'[1]8. разд '!F852</f>
        <v>431761.82</v>
      </c>
      <c r="G655" s="17">
        <f>'[1]8. разд '!G852</f>
        <v>0</v>
      </c>
      <c r="H655" s="17">
        <f>'[1]8. разд '!H852</f>
        <v>95856.87</v>
      </c>
      <c r="I655" s="17">
        <f>'[1]8. разд '!I852</f>
        <v>0</v>
      </c>
      <c r="J655" s="17">
        <f>'[1]8. разд '!J852</f>
        <v>527618.68999999994</v>
      </c>
      <c r="K655" s="17">
        <f>'[1]8. разд '!K852</f>
        <v>0</v>
      </c>
      <c r="L655" s="18"/>
      <c r="M655" s="18"/>
    </row>
    <row r="656" spans="1:13" ht="38.25" x14ac:dyDescent="0.25">
      <c r="A656" s="29" t="s">
        <v>366</v>
      </c>
      <c r="B656" s="10" t="s">
        <v>454</v>
      </c>
      <c r="C656" s="10"/>
      <c r="D656" s="16"/>
      <c r="E656" s="16"/>
      <c r="F656" s="17">
        <f>F657</f>
        <v>2571335.38</v>
      </c>
      <c r="G656" s="17">
        <f t="shared" ref="G656:K658" si="226">G657</f>
        <v>0</v>
      </c>
      <c r="H656" s="17">
        <f t="shared" si="226"/>
        <v>-217553.55</v>
      </c>
      <c r="I656" s="17">
        <f t="shared" si="226"/>
        <v>0</v>
      </c>
      <c r="J656" s="17">
        <f t="shared" si="226"/>
        <v>2353781.83</v>
      </c>
      <c r="K656" s="17">
        <f t="shared" si="226"/>
        <v>0</v>
      </c>
      <c r="L656" s="18"/>
      <c r="M656" s="18"/>
    </row>
    <row r="657" spans="1:13" ht="25.5" x14ac:dyDescent="0.25">
      <c r="A657" s="20" t="s">
        <v>57</v>
      </c>
      <c r="B657" s="10" t="s">
        <v>454</v>
      </c>
      <c r="C657" s="10" t="s">
        <v>71</v>
      </c>
      <c r="D657" s="16"/>
      <c r="E657" s="16"/>
      <c r="F657" s="17">
        <f>F658</f>
        <v>2571335.38</v>
      </c>
      <c r="G657" s="17">
        <f t="shared" si="226"/>
        <v>0</v>
      </c>
      <c r="H657" s="17">
        <f t="shared" si="226"/>
        <v>-217553.55</v>
      </c>
      <c r="I657" s="17">
        <f t="shared" si="226"/>
        <v>0</v>
      </c>
      <c r="J657" s="17">
        <f t="shared" si="226"/>
        <v>2353781.83</v>
      </c>
      <c r="K657" s="17">
        <f t="shared" si="226"/>
        <v>0</v>
      </c>
      <c r="L657" s="18"/>
      <c r="M657" s="18"/>
    </row>
    <row r="658" spans="1:13" x14ac:dyDescent="0.25">
      <c r="A658" s="20" t="s">
        <v>22</v>
      </c>
      <c r="B658" s="10" t="s">
        <v>454</v>
      </c>
      <c r="C658" s="10" t="s">
        <v>71</v>
      </c>
      <c r="D658" s="10" t="s">
        <v>23</v>
      </c>
      <c r="E658" s="10"/>
      <c r="F658" s="17">
        <f>F659</f>
        <v>2571335.38</v>
      </c>
      <c r="G658" s="17">
        <f t="shared" si="226"/>
        <v>0</v>
      </c>
      <c r="H658" s="17">
        <f t="shared" si="226"/>
        <v>-217553.55</v>
      </c>
      <c r="I658" s="17">
        <f t="shared" si="226"/>
        <v>0</v>
      </c>
      <c r="J658" s="17">
        <f t="shared" si="226"/>
        <v>2353781.83</v>
      </c>
      <c r="K658" s="17">
        <f t="shared" si="226"/>
        <v>0</v>
      </c>
      <c r="L658" s="18"/>
      <c r="M658" s="18"/>
    </row>
    <row r="659" spans="1:13" x14ac:dyDescent="0.25">
      <c r="A659" s="20" t="s">
        <v>421</v>
      </c>
      <c r="B659" s="10" t="s">
        <v>454</v>
      </c>
      <c r="C659" s="10" t="s">
        <v>71</v>
      </c>
      <c r="D659" s="10" t="s">
        <v>23</v>
      </c>
      <c r="E659" s="10" t="s">
        <v>243</v>
      </c>
      <c r="F659" s="17">
        <f>'[1]8. разд '!F854</f>
        <v>2571335.38</v>
      </c>
      <c r="G659" s="17">
        <f>'[1]8. разд '!G854</f>
        <v>0</v>
      </c>
      <c r="H659" s="17">
        <f>'[1]8. разд '!H854</f>
        <v>-217553.55</v>
      </c>
      <c r="I659" s="17">
        <f>'[1]8. разд '!I854</f>
        <v>0</v>
      </c>
      <c r="J659" s="17">
        <f>'[1]8. разд '!J854</f>
        <v>2353781.83</v>
      </c>
      <c r="K659" s="17">
        <f>'[1]8. разд '!K854</f>
        <v>0</v>
      </c>
      <c r="L659" s="18"/>
      <c r="M659" s="18"/>
    </row>
    <row r="660" spans="1:13" ht="38.25" x14ac:dyDescent="0.25">
      <c r="A660" s="25" t="s">
        <v>455</v>
      </c>
      <c r="B660" s="10" t="s">
        <v>456</v>
      </c>
      <c r="C660" s="10"/>
      <c r="D660" s="16"/>
      <c r="E660" s="16"/>
      <c r="F660" s="17">
        <f>F661+F665+F669+F673+F677</f>
        <v>16849290.18</v>
      </c>
      <c r="G660" s="17">
        <f t="shared" ref="G660:K660" si="227">G661+G665+G669+G673+G677</f>
        <v>0</v>
      </c>
      <c r="H660" s="17">
        <f t="shared" si="227"/>
        <v>0</v>
      </c>
      <c r="I660" s="17">
        <f t="shared" si="227"/>
        <v>0</v>
      </c>
      <c r="J660" s="17">
        <f t="shared" si="227"/>
        <v>16849290.18</v>
      </c>
      <c r="K660" s="17">
        <f t="shared" si="227"/>
        <v>0</v>
      </c>
      <c r="L660" s="18"/>
      <c r="M660" s="18"/>
    </row>
    <row r="661" spans="1:13" ht="51" x14ac:dyDescent="0.25">
      <c r="A661" s="20" t="s">
        <v>168</v>
      </c>
      <c r="B661" s="10" t="s">
        <v>457</v>
      </c>
      <c r="C661" s="9"/>
      <c r="D661" s="16"/>
      <c r="E661" s="16"/>
      <c r="F661" s="17">
        <f>F662</f>
        <v>122000</v>
      </c>
      <c r="G661" s="17">
        <f t="shared" ref="G661:K663" si="228">G662</f>
        <v>0</v>
      </c>
      <c r="H661" s="17">
        <f t="shared" si="228"/>
        <v>0</v>
      </c>
      <c r="I661" s="17">
        <f t="shared" si="228"/>
        <v>0</v>
      </c>
      <c r="J661" s="17">
        <f t="shared" si="228"/>
        <v>122000</v>
      </c>
      <c r="K661" s="17">
        <f t="shared" si="228"/>
        <v>0</v>
      </c>
      <c r="L661" s="18"/>
      <c r="M661" s="18"/>
    </row>
    <row r="662" spans="1:13" ht="25.5" x14ac:dyDescent="0.25">
      <c r="A662" s="20" t="s">
        <v>57</v>
      </c>
      <c r="B662" s="10" t="s">
        <v>457</v>
      </c>
      <c r="C662" s="9">
        <v>600</v>
      </c>
      <c r="D662" s="16"/>
      <c r="E662" s="16"/>
      <c r="F662" s="17">
        <f>F663</f>
        <v>122000</v>
      </c>
      <c r="G662" s="17">
        <f t="shared" si="228"/>
        <v>0</v>
      </c>
      <c r="H662" s="17">
        <f t="shared" si="228"/>
        <v>0</v>
      </c>
      <c r="I662" s="17">
        <f t="shared" si="228"/>
        <v>0</v>
      </c>
      <c r="J662" s="17">
        <f t="shared" si="228"/>
        <v>122000</v>
      </c>
      <c r="K662" s="17">
        <f t="shared" si="228"/>
        <v>0</v>
      </c>
      <c r="L662" s="18"/>
      <c r="M662" s="18"/>
    </row>
    <row r="663" spans="1:13" x14ac:dyDescent="0.25">
      <c r="A663" s="20" t="s">
        <v>22</v>
      </c>
      <c r="B663" s="10" t="s">
        <v>457</v>
      </c>
      <c r="C663" s="9">
        <v>600</v>
      </c>
      <c r="D663" s="10" t="s">
        <v>23</v>
      </c>
      <c r="E663" s="10"/>
      <c r="F663" s="17">
        <f>F664</f>
        <v>122000</v>
      </c>
      <c r="G663" s="17">
        <f t="shared" si="228"/>
        <v>0</v>
      </c>
      <c r="H663" s="17">
        <f t="shared" si="228"/>
        <v>0</v>
      </c>
      <c r="I663" s="17">
        <f t="shared" si="228"/>
        <v>0</v>
      </c>
      <c r="J663" s="17">
        <f t="shared" si="228"/>
        <v>122000</v>
      </c>
      <c r="K663" s="17">
        <f t="shared" si="228"/>
        <v>0</v>
      </c>
      <c r="L663" s="18"/>
      <c r="M663" s="18"/>
    </row>
    <row r="664" spans="1:13" x14ac:dyDescent="0.25">
      <c r="A664" s="20" t="s">
        <v>421</v>
      </c>
      <c r="B664" s="10" t="s">
        <v>457</v>
      </c>
      <c r="C664" s="9">
        <v>600</v>
      </c>
      <c r="D664" s="10" t="s">
        <v>23</v>
      </c>
      <c r="E664" s="10" t="s">
        <v>243</v>
      </c>
      <c r="F664" s="17">
        <f>'[1]8. разд '!F857</f>
        <v>122000</v>
      </c>
      <c r="G664" s="17">
        <f>'[1]8. разд '!G857</f>
        <v>0</v>
      </c>
      <c r="H664" s="17">
        <f>'[1]8. разд '!H857</f>
        <v>0</v>
      </c>
      <c r="I664" s="17">
        <f>'[1]8. разд '!I857</f>
        <v>0</v>
      </c>
      <c r="J664" s="17">
        <f>'[1]8. разд '!J857</f>
        <v>122000</v>
      </c>
      <c r="K664" s="17">
        <f>'[1]8. разд '!K857</f>
        <v>0</v>
      </c>
      <c r="L664" s="18"/>
      <c r="M664" s="18"/>
    </row>
    <row r="665" spans="1:13" ht="38.25" x14ac:dyDescent="0.25">
      <c r="A665" s="29" t="s">
        <v>360</v>
      </c>
      <c r="B665" s="10" t="s">
        <v>458</v>
      </c>
      <c r="C665" s="10"/>
      <c r="D665" s="16"/>
      <c r="E665" s="16"/>
      <c r="F665" s="17">
        <f>F666</f>
        <v>13357139</v>
      </c>
      <c r="G665" s="17">
        <f t="shared" ref="G665:K667" si="229">G666</f>
        <v>0</v>
      </c>
      <c r="H665" s="17">
        <f t="shared" si="229"/>
        <v>0</v>
      </c>
      <c r="I665" s="17">
        <f t="shared" si="229"/>
        <v>0</v>
      </c>
      <c r="J665" s="17">
        <f t="shared" si="229"/>
        <v>13357139</v>
      </c>
      <c r="K665" s="17">
        <f t="shared" si="229"/>
        <v>0</v>
      </c>
      <c r="L665" s="18"/>
      <c r="M665" s="18"/>
    </row>
    <row r="666" spans="1:13" ht="25.5" x14ac:dyDescent="0.25">
      <c r="A666" s="20" t="s">
        <v>57</v>
      </c>
      <c r="B666" s="10" t="s">
        <v>458</v>
      </c>
      <c r="C666" s="10" t="s">
        <v>71</v>
      </c>
      <c r="D666" s="16"/>
      <c r="E666" s="16"/>
      <c r="F666" s="17">
        <f>F667</f>
        <v>13357139</v>
      </c>
      <c r="G666" s="17">
        <f t="shared" si="229"/>
        <v>0</v>
      </c>
      <c r="H666" s="17">
        <f t="shared" si="229"/>
        <v>0</v>
      </c>
      <c r="I666" s="17">
        <f t="shared" si="229"/>
        <v>0</v>
      </c>
      <c r="J666" s="17">
        <f t="shared" si="229"/>
        <v>13357139</v>
      </c>
      <c r="K666" s="17">
        <f t="shared" si="229"/>
        <v>0</v>
      </c>
      <c r="L666" s="18"/>
      <c r="M666" s="18"/>
    </row>
    <row r="667" spans="1:13" x14ac:dyDescent="0.25">
      <c r="A667" s="20" t="s">
        <v>22</v>
      </c>
      <c r="B667" s="10" t="s">
        <v>458</v>
      </c>
      <c r="C667" s="10" t="s">
        <v>71</v>
      </c>
      <c r="D667" s="10" t="s">
        <v>23</v>
      </c>
      <c r="E667" s="10"/>
      <c r="F667" s="17">
        <f>F668</f>
        <v>13357139</v>
      </c>
      <c r="G667" s="17">
        <f t="shared" si="229"/>
        <v>0</v>
      </c>
      <c r="H667" s="17">
        <f t="shared" si="229"/>
        <v>0</v>
      </c>
      <c r="I667" s="17">
        <f t="shared" si="229"/>
        <v>0</v>
      </c>
      <c r="J667" s="17">
        <f t="shared" si="229"/>
        <v>13357139</v>
      </c>
      <c r="K667" s="17">
        <f t="shared" si="229"/>
        <v>0</v>
      </c>
      <c r="L667" s="18"/>
      <c r="M667" s="18"/>
    </row>
    <row r="668" spans="1:13" x14ac:dyDescent="0.25">
      <c r="A668" s="20" t="s">
        <v>421</v>
      </c>
      <c r="B668" s="10" t="s">
        <v>458</v>
      </c>
      <c r="C668" s="10" t="s">
        <v>71</v>
      </c>
      <c r="D668" s="10" t="s">
        <v>23</v>
      </c>
      <c r="E668" s="10" t="s">
        <v>243</v>
      </c>
      <c r="F668" s="17">
        <f>'[1]8. разд '!F859</f>
        <v>13357139</v>
      </c>
      <c r="G668" s="17">
        <f>'[1]8. разд '!G859</f>
        <v>0</v>
      </c>
      <c r="H668" s="17">
        <f>'[1]8. разд '!H859</f>
        <v>0</v>
      </c>
      <c r="I668" s="17">
        <f>'[1]8. разд '!I859</f>
        <v>0</v>
      </c>
      <c r="J668" s="17">
        <f>'[1]8. разд '!J859</f>
        <v>13357139</v>
      </c>
      <c r="K668" s="17">
        <f>'[1]8. разд '!K859</f>
        <v>0</v>
      </c>
      <c r="L668" s="18"/>
      <c r="M668" s="18"/>
    </row>
    <row r="669" spans="1:13" ht="25.5" x14ac:dyDescent="0.25">
      <c r="A669" s="29" t="s">
        <v>362</v>
      </c>
      <c r="B669" s="10" t="s">
        <v>459</v>
      </c>
      <c r="C669" s="10"/>
      <c r="D669" s="16"/>
      <c r="E669" s="16"/>
      <c r="F669" s="17">
        <f>F670</f>
        <v>812862.29</v>
      </c>
      <c r="G669" s="17">
        <f t="shared" ref="G669:K671" si="230">G670</f>
        <v>0</v>
      </c>
      <c r="H669" s="17">
        <f t="shared" si="230"/>
        <v>0</v>
      </c>
      <c r="I669" s="17">
        <f t="shared" si="230"/>
        <v>0</v>
      </c>
      <c r="J669" s="17">
        <f t="shared" si="230"/>
        <v>812862.29</v>
      </c>
      <c r="K669" s="17">
        <f t="shared" si="230"/>
        <v>0</v>
      </c>
      <c r="L669" s="18"/>
      <c r="M669" s="18"/>
    </row>
    <row r="670" spans="1:13" ht="25.5" x14ac:dyDescent="0.25">
      <c r="A670" s="20" t="s">
        <v>57</v>
      </c>
      <c r="B670" s="10" t="s">
        <v>459</v>
      </c>
      <c r="C670" s="10" t="s">
        <v>71</v>
      </c>
      <c r="D670" s="16"/>
      <c r="E670" s="16"/>
      <c r="F670" s="17">
        <f>F671</f>
        <v>812862.29</v>
      </c>
      <c r="G670" s="17">
        <f t="shared" si="230"/>
        <v>0</v>
      </c>
      <c r="H670" s="17">
        <f t="shared" si="230"/>
        <v>0</v>
      </c>
      <c r="I670" s="17">
        <f t="shared" si="230"/>
        <v>0</v>
      </c>
      <c r="J670" s="17">
        <f t="shared" si="230"/>
        <v>812862.29</v>
      </c>
      <c r="K670" s="17">
        <f t="shared" si="230"/>
        <v>0</v>
      </c>
      <c r="L670" s="18"/>
      <c r="M670" s="18"/>
    </row>
    <row r="671" spans="1:13" x14ac:dyDescent="0.25">
      <c r="A671" s="20" t="s">
        <v>22</v>
      </c>
      <c r="B671" s="10" t="s">
        <v>459</v>
      </c>
      <c r="C671" s="10" t="s">
        <v>71</v>
      </c>
      <c r="D671" s="10" t="s">
        <v>23</v>
      </c>
      <c r="E671" s="10"/>
      <c r="F671" s="17">
        <f>F672</f>
        <v>812862.29</v>
      </c>
      <c r="G671" s="17">
        <f t="shared" si="230"/>
        <v>0</v>
      </c>
      <c r="H671" s="17">
        <f t="shared" si="230"/>
        <v>0</v>
      </c>
      <c r="I671" s="17">
        <f t="shared" si="230"/>
        <v>0</v>
      </c>
      <c r="J671" s="17">
        <f t="shared" si="230"/>
        <v>812862.29</v>
      </c>
      <c r="K671" s="17">
        <f t="shared" si="230"/>
        <v>0</v>
      </c>
      <c r="L671" s="18"/>
      <c r="M671" s="18"/>
    </row>
    <row r="672" spans="1:13" x14ac:dyDescent="0.25">
      <c r="A672" s="20" t="s">
        <v>421</v>
      </c>
      <c r="B672" s="10" t="s">
        <v>459</v>
      </c>
      <c r="C672" s="10" t="s">
        <v>71</v>
      </c>
      <c r="D672" s="10" t="s">
        <v>23</v>
      </c>
      <c r="E672" s="10" t="s">
        <v>243</v>
      </c>
      <c r="F672" s="17">
        <f>'[1]8. разд '!F861</f>
        <v>812862.29</v>
      </c>
      <c r="G672" s="17">
        <f>'[1]8. разд '!G861</f>
        <v>0</v>
      </c>
      <c r="H672" s="17">
        <f>'[1]8. разд '!H861</f>
        <v>0</v>
      </c>
      <c r="I672" s="17">
        <f>'[1]8. разд '!I861</f>
        <v>0</v>
      </c>
      <c r="J672" s="17">
        <f>'[1]8. разд '!J861</f>
        <v>812862.29</v>
      </c>
      <c r="K672" s="17">
        <f>'[1]8. разд '!K861</f>
        <v>0</v>
      </c>
      <c r="L672" s="18"/>
      <c r="M672" s="18"/>
    </row>
    <row r="673" spans="1:13" ht="25.5" x14ac:dyDescent="0.25">
      <c r="A673" s="29" t="s">
        <v>364</v>
      </c>
      <c r="B673" s="10" t="s">
        <v>460</v>
      </c>
      <c r="C673" s="10"/>
      <c r="D673" s="16"/>
      <c r="E673" s="16"/>
      <c r="F673" s="17">
        <f>F674</f>
        <v>1957163.49</v>
      </c>
      <c r="G673" s="17">
        <f t="shared" ref="G673:K675" si="231">G674</f>
        <v>0</v>
      </c>
      <c r="H673" s="17">
        <f t="shared" si="231"/>
        <v>13127.21</v>
      </c>
      <c r="I673" s="17">
        <f t="shared" si="231"/>
        <v>0</v>
      </c>
      <c r="J673" s="17">
        <f t="shared" si="231"/>
        <v>1970290.7</v>
      </c>
      <c r="K673" s="17">
        <f t="shared" si="231"/>
        <v>0</v>
      </c>
      <c r="L673" s="18"/>
      <c r="M673" s="18"/>
    </row>
    <row r="674" spans="1:13" ht="25.5" x14ac:dyDescent="0.25">
      <c r="A674" s="20" t="s">
        <v>57</v>
      </c>
      <c r="B674" s="10" t="s">
        <v>460</v>
      </c>
      <c r="C674" s="10" t="s">
        <v>71</v>
      </c>
      <c r="D674" s="16"/>
      <c r="E674" s="16"/>
      <c r="F674" s="17">
        <f>F675</f>
        <v>1957163.49</v>
      </c>
      <c r="G674" s="17">
        <f t="shared" si="231"/>
        <v>0</v>
      </c>
      <c r="H674" s="17">
        <f t="shared" si="231"/>
        <v>13127.21</v>
      </c>
      <c r="I674" s="17">
        <f t="shared" si="231"/>
        <v>0</v>
      </c>
      <c r="J674" s="17">
        <f t="shared" si="231"/>
        <v>1970290.7</v>
      </c>
      <c r="K674" s="17">
        <f t="shared" si="231"/>
        <v>0</v>
      </c>
      <c r="L674" s="18"/>
      <c r="M674" s="18"/>
    </row>
    <row r="675" spans="1:13" x14ac:dyDescent="0.25">
      <c r="A675" s="20" t="s">
        <v>22</v>
      </c>
      <c r="B675" s="10" t="s">
        <v>460</v>
      </c>
      <c r="C675" s="10" t="s">
        <v>71</v>
      </c>
      <c r="D675" s="10" t="s">
        <v>23</v>
      </c>
      <c r="E675" s="10"/>
      <c r="F675" s="17">
        <f>F676</f>
        <v>1957163.49</v>
      </c>
      <c r="G675" s="17">
        <f t="shared" si="231"/>
        <v>0</v>
      </c>
      <c r="H675" s="17">
        <f t="shared" si="231"/>
        <v>13127.21</v>
      </c>
      <c r="I675" s="17">
        <f t="shared" si="231"/>
        <v>0</v>
      </c>
      <c r="J675" s="17">
        <f t="shared" si="231"/>
        <v>1970290.7</v>
      </c>
      <c r="K675" s="17">
        <f t="shared" si="231"/>
        <v>0</v>
      </c>
      <c r="L675" s="18"/>
      <c r="M675" s="18"/>
    </row>
    <row r="676" spans="1:13" x14ac:dyDescent="0.25">
      <c r="A676" s="20" t="s">
        <v>421</v>
      </c>
      <c r="B676" s="10" t="s">
        <v>460</v>
      </c>
      <c r="C676" s="10" t="s">
        <v>71</v>
      </c>
      <c r="D676" s="10" t="s">
        <v>23</v>
      </c>
      <c r="E676" s="10" t="s">
        <v>243</v>
      </c>
      <c r="F676" s="17">
        <f>'[1]8. разд '!F863</f>
        <v>1957163.49</v>
      </c>
      <c r="G676" s="17">
        <f>'[1]8. разд '!G863</f>
        <v>0</v>
      </c>
      <c r="H676" s="17">
        <f>'[1]8. разд '!H863</f>
        <v>13127.21</v>
      </c>
      <c r="I676" s="17">
        <f>'[1]8. разд '!I863</f>
        <v>0</v>
      </c>
      <c r="J676" s="17">
        <f>'[1]8. разд '!J863</f>
        <v>1970290.7</v>
      </c>
      <c r="K676" s="17">
        <f>'[1]8. разд '!K863</f>
        <v>0</v>
      </c>
      <c r="L676" s="18"/>
      <c r="M676" s="18"/>
    </row>
    <row r="677" spans="1:13" ht="38.25" x14ac:dyDescent="0.25">
      <c r="A677" s="29" t="s">
        <v>366</v>
      </c>
      <c r="B677" s="10" t="s">
        <v>461</v>
      </c>
      <c r="C677" s="10"/>
      <c r="D677" s="16"/>
      <c r="E677" s="16"/>
      <c r="F677" s="17">
        <f>F678</f>
        <v>600125.4</v>
      </c>
      <c r="G677" s="17">
        <f t="shared" ref="G677:K679" si="232">G678</f>
        <v>0</v>
      </c>
      <c r="H677" s="17">
        <f t="shared" si="232"/>
        <v>-13127.21</v>
      </c>
      <c r="I677" s="17">
        <f t="shared" si="232"/>
        <v>0</v>
      </c>
      <c r="J677" s="17">
        <f t="shared" si="232"/>
        <v>586998.19000000006</v>
      </c>
      <c r="K677" s="17">
        <f t="shared" si="232"/>
        <v>0</v>
      </c>
      <c r="L677" s="18"/>
      <c r="M677" s="18"/>
    </row>
    <row r="678" spans="1:13" ht="25.5" x14ac:dyDescent="0.25">
      <c r="A678" s="20" t="s">
        <v>57</v>
      </c>
      <c r="B678" s="10" t="s">
        <v>461</v>
      </c>
      <c r="C678" s="10" t="s">
        <v>71</v>
      </c>
      <c r="D678" s="16"/>
      <c r="E678" s="16"/>
      <c r="F678" s="17">
        <f>F679</f>
        <v>600125.4</v>
      </c>
      <c r="G678" s="17">
        <f t="shared" si="232"/>
        <v>0</v>
      </c>
      <c r="H678" s="17">
        <f t="shared" si="232"/>
        <v>-13127.21</v>
      </c>
      <c r="I678" s="17">
        <f t="shared" si="232"/>
        <v>0</v>
      </c>
      <c r="J678" s="17">
        <f t="shared" si="232"/>
        <v>586998.19000000006</v>
      </c>
      <c r="K678" s="17">
        <f t="shared" si="232"/>
        <v>0</v>
      </c>
      <c r="L678" s="18"/>
      <c r="M678" s="18"/>
    </row>
    <row r="679" spans="1:13" x14ac:dyDescent="0.25">
      <c r="A679" s="20" t="s">
        <v>22</v>
      </c>
      <c r="B679" s="10" t="s">
        <v>461</v>
      </c>
      <c r="C679" s="10" t="s">
        <v>71</v>
      </c>
      <c r="D679" s="10" t="s">
        <v>23</v>
      </c>
      <c r="E679" s="10"/>
      <c r="F679" s="17">
        <f>F680</f>
        <v>600125.4</v>
      </c>
      <c r="G679" s="17">
        <f t="shared" si="232"/>
        <v>0</v>
      </c>
      <c r="H679" s="17">
        <f t="shared" si="232"/>
        <v>-13127.21</v>
      </c>
      <c r="I679" s="17">
        <f t="shared" si="232"/>
        <v>0</v>
      </c>
      <c r="J679" s="17">
        <f t="shared" si="232"/>
        <v>586998.19000000006</v>
      </c>
      <c r="K679" s="17">
        <f t="shared" si="232"/>
        <v>0</v>
      </c>
      <c r="L679" s="18"/>
      <c r="M679" s="18"/>
    </row>
    <row r="680" spans="1:13" x14ac:dyDescent="0.25">
      <c r="A680" s="20" t="s">
        <v>421</v>
      </c>
      <c r="B680" s="10" t="s">
        <v>461</v>
      </c>
      <c r="C680" s="10" t="s">
        <v>71</v>
      </c>
      <c r="D680" s="10" t="s">
        <v>23</v>
      </c>
      <c r="E680" s="10" t="s">
        <v>243</v>
      </c>
      <c r="F680" s="17">
        <f>'[1]8. разд '!F865</f>
        <v>600125.4</v>
      </c>
      <c r="G680" s="17">
        <f>'[1]8. разд '!G865</f>
        <v>0</v>
      </c>
      <c r="H680" s="17">
        <f>'[1]8. разд '!H865</f>
        <v>-13127.21</v>
      </c>
      <c r="I680" s="17">
        <f>'[1]8. разд '!I865</f>
        <v>0</v>
      </c>
      <c r="J680" s="17">
        <f>'[1]8. разд '!J865</f>
        <v>586998.19000000006</v>
      </c>
      <c r="K680" s="17">
        <f>'[1]8. разд '!K865</f>
        <v>0</v>
      </c>
      <c r="L680" s="18"/>
      <c r="M680" s="18"/>
    </row>
    <row r="681" spans="1:13" x14ac:dyDescent="0.25">
      <c r="A681" s="20" t="s">
        <v>462</v>
      </c>
      <c r="B681" s="10" t="s">
        <v>463</v>
      </c>
      <c r="C681" s="10"/>
      <c r="D681" s="10"/>
      <c r="E681" s="10"/>
      <c r="F681" s="17">
        <f>F682</f>
        <v>385905910.14999998</v>
      </c>
      <c r="G681" s="17">
        <f t="shared" ref="G681:K684" si="233">G682</f>
        <v>340682400</v>
      </c>
      <c r="H681" s="17">
        <f t="shared" si="233"/>
        <v>0</v>
      </c>
      <c r="I681" s="17">
        <f t="shared" si="233"/>
        <v>0</v>
      </c>
      <c r="J681" s="17">
        <f t="shared" si="233"/>
        <v>385905910.14999998</v>
      </c>
      <c r="K681" s="17">
        <f t="shared" si="233"/>
        <v>340682400</v>
      </c>
      <c r="L681" s="18"/>
      <c r="M681" s="18"/>
    </row>
    <row r="682" spans="1:13" ht="38.25" x14ac:dyDescent="0.25">
      <c r="A682" s="36" t="s">
        <v>464</v>
      </c>
      <c r="B682" s="10" t="s">
        <v>465</v>
      </c>
      <c r="C682" s="10"/>
      <c r="D682" s="16"/>
      <c r="E682" s="16"/>
      <c r="F682" s="17">
        <f>F683</f>
        <v>385905910.14999998</v>
      </c>
      <c r="G682" s="17">
        <f t="shared" si="233"/>
        <v>340682400</v>
      </c>
      <c r="H682" s="17">
        <f t="shared" si="233"/>
        <v>0</v>
      </c>
      <c r="I682" s="17">
        <f t="shared" si="233"/>
        <v>0</v>
      </c>
      <c r="J682" s="17">
        <f t="shared" si="233"/>
        <v>385905910.14999998</v>
      </c>
      <c r="K682" s="17">
        <f t="shared" si="233"/>
        <v>340682400</v>
      </c>
      <c r="L682" s="18"/>
      <c r="M682" s="18"/>
    </row>
    <row r="683" spans="1:13" ht="25.5" x14ac:dyDescent="0.25">
      <c r="A683" s="20" t="s">
        <v>244</v>
      </c>
      <c r="B683" s="10" t="s">
        <v>465</v>
      </c>
      <c r="C683" s="10" t="s">
        <v>245</v>
      </c>
      <c r="D683" s="16"/>
      <c r="E683" s="16"/>
      <c r="F683" s="17">
        <f>F684</f>
        <v>385905910.14999998</v>
      </c>
      <c r="G683" s="17">
        <f t="shared" si="233"/>
        <v>340682400</v>
      </c>
      <c r="H683" s="17">
        <f t="shared" si="233"/>
        <v>0</v>
      </c>
      <c r="I683" s="17">
        <f t="shared" si="233"/>
        <v>0</v>
      </c>
      <c r="J683" s="17">
        <f t="shared" si="233"/>
        <v>385905910.14999998</v>
      </c>
      <c r="K683" s="17">
        <f t="shared" si="233"/>
        <v>340682400</v>
      </c>
      <c r="L683" s="18"/>
      <c r="M683" s="18"/>
    </row>
    <row r="684" spans="1:13" x14ac:dyDescent="0.25">
      <c r="A684" s="20" t="s">
        <v>22</v>
      </c>
      <c r="B684" s="10" t="s">
        <v>465</v>
      </c>
      <c r="C684" s="10" t="s">
        <v>245</v>
      </c>
      <c r="D684" s="16" t="s">
        <v>23</v>
      </c>
      <c r="E684" s="16"/>
      <c r="F684" s="17">
        <f>F685</f>
        <v>385905910.14999998</v>
      </c>
      <c r="G684" s="17">
        <f t="shared" si="233"/>
        <v>340682400</v>
      </c>
      <c r="H684" s="17">
        <f t="shared" si="233"/>
        <v>0</v>
      </c>
      <c r="I684" s="17">
        <f t="shared" si="233"/>
        <v>0</v>
      </c>
      <c r="J684" s="17">
        <f t="shared" si="233"/>
        <v>385905910.14999998</v>
      </c>
      <c r="K684" s="17">
        <f t="shared" si="233"/>
        <v>340682400</v>
      </c>
      <c r="L684" s="18"/>
      <c r="M684" s="18"/>
    </row>
    <row r="685" spans="1:13" x14ac:dyDescent="0.25">
      <c r="A685" s="20" t="s">
        <v>401</v>
      </c>
      <c r="B685" s="10" t="s">
        <v>465</v>
      </c>
      <c r="C685" s="10" t="s">
        <v>245</v>
      </c>
      <c r="D685" s="16" t="s">
        <v>23</v>
      </c>
      <c r="E685" s="16" t="s">
        <v>285</v>
      </c>
      <c r="F685" s="17">
        <f>'[1]8. разд '!F710</f>
        <v>385905910.14999998</v>
      </c>
      <c r="G685" s="17">
        <f>'[1]8. разд '!G710</f>
        <v>340682400</v>
      </c>
      <c r="H685" s="17">
        <f>'[1]8. разд '!H710</f>
        <v>0</v>
      </c>
      <c r="I685" s="17">
        <f>'[1]8. разд '!I710</f>
        <v>0</v>
      </c>
      <c r="J685" s="17">
        <f>'[1]8. разд '!J710</f>
        <v>385905910.14999998</v>
      </c>
      <c r="K685" s="17">
        <f>'[1]8. разд '!K710</f>
        <v>340682400</v>
      </c>
      <c r="L685" s="18"/>
      <c r="M685" s="18"/>
    </row>
    <row r="686" spans="1:13" ht="38.25" x14ac:dyDescent="0.25">
      <c r="A686" s="20" t="s">
        <v>466</v>
      </c>
      <c r="B686" s="10" t="s">
        <v>467</v>
      </c>
      <c r="C686" s="10"/>
      <c r="D686" s="10"/>
      <c r="E686" s="10"/>
      <c r="F686" s="17">
        <f>F687</f>
        <v>59126399.999999993</v>
      </c>
      <c r="G686" s="17">
        <f t="shared" ref="G686:K689" si="234">G687</f>
        <v>45335600</v>
      </c>
      <c r="H686" s="17">
        <f t="shared" si="234"/>
        <v>0</v>
      </c>
      <c r="I686" s="17">
        <f t="shared" si="234"/>
        <v>0</v>
      </c>
      <c r="J686" s="17">
        <f t="shared" si="234"/>
        <v>59126399.999999993</v>
      </c>
      <c r="K686" s="17">
        <f t="shared" si="234"/>
        <v>45335600</v>
      </c>
      <c r="L686" s="18"/>
      <c r="M686" s="18"/>
    </row>
    <row r="687" spans="1:13" ht="64.5" x14ac:dyDescent="0.25">
      <c r="A687" s="35" t="s">
        <v>436</v>
      </c>
      <c r="B687" s="10" t="s">
        <v>468</v>
      </c>
      <c r="C687" s="10"/>
      <c r="D687" s="16"/>
      <c r="E687" s="16"/>
      <c r="F687" s="17">
        <f>F688</f>
        <v>59126399.999999993</v>
      </c>
      <c r="G687" s="17">
        <f t="shared" si="234"/>
        <v>45335600</v>
      </c>
      <c r="H687" s="17">
        <f t="shared" si="234"/>
        <v>0</v>
      </c>
      <c r="I687" s="17">
        <f t="shared" si="234"/>
        <v>0</v>
      </c>
      <c r="J687" s="17">
        <f t="shared" si="234"/>
        <v>59126399.999999993</v>
      </c>
      <c r="K687" s="17">
        <f t="shared" si="234"/>
        <v>45335600</v>
      </c>
      <c r="L687" s="18"/>
      <c r="M687" s="18"/>
    </row>
    <row r="688" spans="1:13" ht="25.5" x14ac:dyDescent="0.25">
      <c r="A688" s="20" t="s">
        <v>244</v>
      </c>
      <c r="B688" s="10" t="s">
        <v>468</v>
      </c>
      <c r="C688" s="10" t="s">
        <v>245</v>
      </c>
      <c r="D688" s="16"/>
      <c r="E688" s="16"/>
      <c r="F688" s="17">
        <f>F689</f>
        <v>59126399.999999993</v>
      </c>
      <c r="G688" s="17">
        <f t="shared" si="234"/>
        <v>45335600</v>
      </c>
      <c r="H688" s="17">
        <f t="shared" si="234"/>
        <v>0</v>
      </c>
      <c r="I688" s="17">
        <f t="shared" si="234"/>
        <v>0</v>
      </c>
      <c r="J688" s="17">
        <f t="shared" si="234"/>
        <v>59126399.999999993</v>
      </c>
      <c r="K688" s="17">
        <f t="shared" si="234"/>
        <v>45335600</v>
      </c>
      <c r="L688" s="18"/>
      <c r="M688" s="18"/>
    </row>
    <row r="689" spans="1:13" x14ac:dyDescent="0.25">
      <c r="A689" s="20" t="s">
        <v>22</v>
      </c>
      <c r="B689" s="10" t="s">
        <v>468</v>
      </c>
      <c r="C689" s="10" t="s">
        <v>245</v>
      </c>
      <c r="D689" s="16" t="s">
        <v>23</v>
      </c>
      <c r="E689" s="16"/>
      <c r="F689" s="17">
        <f>F690</f>
        <v>59126399.999999993</v>
      </c>
      <c r="G689" s="17">
        <f t="shared" si="234"/>
        <v>45335600</v>
      </c>
      <c r="H689" s="17">
        <f t="shared" si="234"/>
        <v>0</v>
      </c>
      <c r="I689" s="17">
        <f t="shared" si="234"/>
        <v>0</v>
      </c>
      <c r="J689" s="17">
        <f t="shared" si="234"/>
        <v>59126399.999999993</v>
      </c>
      <c r="K689" s="17">
        <f t="shared" si="234"/>
        <v>45335600</v>
      </c>
      <c r="L689" s="18"/>
      <c r="M689" s="18"/>
    </row>
    <row r="690" spans="1:13" x14ac:dyDescent="0.25">
      <c r="A690" s="20" t="s">
        <v>79</v>
      </c>
      <c r="B690" s="10" t="s">
        <v>468</v>
      </c>
      <c r="C690" s="10" t="s">
        <v>245</v>
      </c>
      <c r="D690" s="16" t="s">
        <v>23</v>
      </c>
      <c r="E690" s="16" t="s">
        <v>54</v>
      </c>
      <c r="F690" s="17">
        <f>'[1]8. разд '!F667</f>
        <v>59126399.999999993</v>
      </c>
      <c r="G690" s="17">
        <f>'[1]8. разд '!G667</f>
        <v>45335600</v>
      </c>
      <c r="H690" s="17">
        <f>'[1]8. разд '!H667</f>
        <v>0</v>
      </c>
      <c r="I690" s="17">
        <f>'[1]8. разд '!I667</f>
        <v>0</v>
      </c>
      <c r="J690" s="17">
        <f>'[1]8. разд '!J667</f>
        <v>59126399.999999993</v>
      </c>
      <c r="K690" s="17">
        <f>'[1]8. разд '!K667</f>
        <v>45335600</v>
      </c>
      <c r="L690" s="18"/>
      <c r="M690" s="18"/>
    </row>
    <row r="691" spans="1:13" x14ac:dyDescent="0.25">
      <c r="A691" s="20" t="s">
        <v>469</v>
      </c>
      <c r="B691" s="10" t="s">
        <v>470</v>
      </c>
      <c r="C691" s="9"/>
      <c r="D691" s="16"/>
      <c r="E691" s="16"/>
      <c r="F691" s="17">
        <f t="shared" ref="F691:K691" si="235">F692</f>
        <v>43474139</v>
      </c>
      <c r="G691" s="17">
        <f t="shared" si="235"/>
        <v>29405400</v>
      </c>
      <c r="H691" s="17">
        <f t="shared" si="235"/>
        <v>1425700</v>
      </c>
      <c r="I691" s="17">
        <f t="shared" si="235"/>
        <v>1394700</v>
      </c>
      <c r="J691" s="17">
        <f t="shared" si="235"/>
        <v>44899839</v>
      </c>
      <c r="K691" s="17">
        <f t="shared" si="235"/>
        <v>30800100</v>
      </c>
      <c r="L691" s="18"/>
      <c r="M691" s="18"/>
    </row>
    <row r="692" spans="1:13" ht="38.25" x14ac:dyDescent="0.25">
      <c r="A692" s="20" t="s">
        <v>471</v>
      </c>
      <c r="B692" s="10" t="s">
        <v>472</v>
      </c>
      <c r="C692" s="9"/>
      <c r="D692" s="16"/>
      <c r="E692" s="16"/>
      <c r="F692" s="17">
        <f>F693+F697+F701+F705+F721+F709+F713+F717</f>
        <v>43474139</v>
      </c>
      <c r="G692" s="17">
        <f t="shared" ref="G692:K692" si="236">G693+G697+G701+G705+G721+G709+G713+G717</f>
        <v>29405400</v>
      </c>
      <c r="H692" s="17">
        <f t="shared" si="236"/>
        <v>1425700</v>
      </c>
      <c r="I692" s="17">
        <f t="shared" si="236"/>
        <v>1394700</v>
      </c>
      <c r="J692" s="17">
        <f t="shared" si="236"/>
        <v>44899839</v>
      </c>
      <c r="K692" s="17">
        <f t="shared" si="236"/>
        <v>30800100</v>
      </c>
      <c r="L692" s="18"/>
      <c r="M692" s="18"/>
    </row>
    <row r="693" spans="1:13" ht="51" x14ac:dyDescent="0.25">
      <c r="A693" s="20" t="s">
        <v>168</v>
      </c>
      <c r="B693" s="10" t="s">
        <v>473</v>
      </c>
      <c r="C693" s="9"/>
      <c r="D693" s="16"/>
      <c r="E693" s="16"/>
      <c r="F693" s="17">
        <f>F694</f>
        <v>500000</v>
      </c>
      <c r="G693" s="17">
        <f t="shared" ref="G693:K695" si="237">G694</f>
        <v>0</v>
      </c>
      <c r="H693" s="17">
        <f t="shared" si="237"/>
        <v>31000</v>
      </c>
      <c r="I693" s="17">
        <f t="shared" si="237"/>
        <v>0</v>
      </c>
      <c r="J693" s="17">
        <f t="shared" si="237"/>
        <v>531000</v>
      </c>
      <c r="K693" s="17">
        <f t="shared" si="237"/>
        <v>0</v>
      </c>
      <c r="L693" s="18"/>
      <c r="M693" s="18"/>
    </row>
    <row r="694" spans="1:13" ht="25.5" x14ac:dyDescent="0.25">
      <c r="A694" s="20" t="s">
        <v>57</v>
      </c>
      <c r="B694" s="10" t="s">
        <v>473</v>
      </c>
      <c r="C694" s="9">
        <v>600</v>
      </c>
      <c r="D694" s="16"/>
      <c r="E694" s="16"/>
      <c r="F694" s="17">
        <f>F695</f>
        <v>500000</v>
      </c>
      <c r="G694" s="17">
        <f t="shared" si="237"/>
        <v>0</v>
      </c>
      <c r="H694" s="17">
        <f t="shared" si="237"/>
        <v>31000</v>
      </c>
      <c r="I694" s="17">
        <f t="shared" si="237"/>
        <v>0</v>
      </c>
      <c r="J694" s="17">
        <f t="shared" si="237"/>
        <v>531000</v>
      </c>
      <c r="K694" s="17">
        <f t="shared" si="237"/>
        <v>0</v>
      </c>
      <c r="L694" s="18"/>
      <c r="M694" s="18"/>
    </row>
    <row r="695" spans="1:13" x14ac:dyDescent="0.25">
      <c r="A695" s="20" t="s">
        <v>22</v>
      </c>
      <c r="B695" s="10" t="s">
        <v>473</v>
      </c>
      <c r="C695" s="9">
        <v>600</v>
      </c>
      <c r="D695" s="10" t="s">
        <v>23</v>
      </c>
      <c r="E695" s="10"/>
      <c r="F695" s="17">
        <f>F696</f>
        <v>500000</v>
      </c>
      <c r="G695" s="17">
        <f t="shared" si="237"/>
        <v>0</v>
      </c>
      <c r="H695" s="17">
        <f t="shared" si="237"/>
        <v>31000</v>
      </c>
      <c r="I695" s="17">
        <f t="shared" si="237"/>
        <v>0</v>
      </c>
      <c r="J695" s="17">
        <f t="shared" si="237"/>
        <v>531000</v>
      </c>
      <c r="K695" s="17">
        <f t="shared" si="237"/>
        <v>0</v>
      </c>
      <c r="L695" s="18"/>
      <c r="M695" s="18"/>
    </row>
    <row r="696" spans="1:13" x14ac:dyDescent="0.25">
      <c r="A696" s="20" t="s">
        <v>421</v>
      </c>
      <c r="B696" s="10" t="s">
        <v>473</v>
      </c>
      <c r="C696" s="9">
        <v>600</v>
      </c>
      <c r="D696" s="10" t="s">
        <v>23</v>
      </c>
      <c r="E696" s="10" t="s">
        <v>243</v>
      </c>
      <c r="F696" s="17">
        <f>'[1]8. разд '!F869</f>
        <v>500000</v>
      </c>
      <c r="G696" s="17">
        <f>'[1]8. разд '!G869</f>
        <v>0</v>
      </c>
      <c r="H696" s="17">
        <f>'[1]8. разд '!H869</f>
        <v>31000</v>
      </c>
      <c r="I696" s="17">
        <f>'[1]8. разд '!I869</f>
        <v>0</v>
      </c>
      <c r="J696" s="17">
        <f>'[1]8. разд '!J869</f>
        <v>531000</v>
      </c>
      <c r="K696" s="17">
        <f>'[1]8. разд '!K869</f>
        <v>0</v>
      </c>
      <c r="L696" s="18"/>
      <c r="M696" s="18"/>
    </row>
    <row r="697" spans="1:13" ht="63.75" x14ac:dyDescent="0.25">
      <c r="A697" s="20" t="s">
        <v>474</v>
      </c>
      <c r="B697" s="10" t="s">
        <v>475</v>
      </c>
      <c r="C697" s="9"/>
      <c r="D697" s="16"/>
      <c r="E697" s="16"/>
      <c r="F697" s="17">
        <f>F698</f>
        <v>2069200</v>
      </c>
      <c r="G697" s="17">
        <f t="shared" ref="G697:K699" si="238">G698</f>
        <v>2069200</v>
      </c>
      <c r="H697" s="17">
        <f t="shared" si="238"/>
        <v>0</v>
      </c>
      <c r="I697" s="17">
        <f t="shared" si="238"/>
        <v>0</v>
      </c>
      <c r="J697" s="17">
        <f t="shared" si="238"/>
        <v>2069200</v>
      </c>
      <c r="K697" s="17">
        <f t="shared" si="238"/>
        <v>2069200</v>
      </c>
      <c r="L697" s="18"/>
      <c r="M697" s="18"/>
    </row>
    <row r="698" spans="1:13" ht="25.5" x14ac:dyDescent="0.25">
      <c r="A698" s="20" t="s">
        <v>57</v>
      </c>
      <c r="B698" s="10" t="s">
        <v>475</v>
      </c>
      <c r="C698" s="9">
        <v>600</v>
      </c>
      <c r="D698" s="16"/>
      <c r="E698" s="16"/>
      <c r="F698" s="17">
        <f>F699</f>
        <v>2069200</v>
      </c>
      <c r="G698" s="17">
        <f t="shared" si="238"/>
        <v>2069200</v>
      </c>
      <c r="H698" s="17">
        <f t="shared" si="238"/>
        <v>0</v>
      </c>
      <c r="I698" s="17">
        <f t="shared" si="238"/>
        <v>0</v>
      </c>
      <c r="J698" s="17">
        <f t="shared" si="238"/>
        <v>2069200</v>
      </c>
      <c r="K698" s="17">
        <f t="shared" si="238"/>
        <v>2069200</v>
      </c>
      <c r="L698" s="18"/>
      <c r="M698" s="18"/>
    </row>
    <row r="699" spans="1:13" x14ac:dyDescent="0.25">
      <c r="A699" s="20" t="s">
        <v>22</v>
      </c>
      <c r="B699" s="10" t="s">
        <v>475</v>
      </c>
      <c r="C699" s="9">
        <v>600</v>
      </c>
      <c r="D699" s="16" t="s">
        <v>23</v>
      </c>
      <c r="E699" s="16"/>
      <c r="F699" s="17">
        <f>F700</f>
        <v>2069200</v>
      </c>
      <c r="G699" s="17">
        <f t="shared" si="238"/>
        <v>2069200</v>
      </c>
      <c r="H699" s="17">
        <f t="shared" si="238"/>
        <v>0</v>
      </c>
      <c r="I699" s="17">
        <f t="shared" si="238"/>
        <v>0</v>
      </c>
      <c r="J699" s="17">
        <f t="shared" si="238"/>
        <v>2069200</v>
      </c>
      <c r="K699" s="17">
        <f t="shared" si="238"/>
        <v>2069200</v>
      </c>
      <c r="L699" s="18"/>
      <c r="M699" s="18"/>
    </row>
    <row r="700" spans="1:13" x14ac:dyDescent="0.25">
      <c r="A700" s="20" t="s">
        <v>401</v>
      </c>
      <c r="B700" s="10" t="s">
        <v>475</v>
      </c>
      <c r="C700" s="9">
        <v>600</v>
      </c>
      <c r="D700" s="16" t="s">
        <v>23</v>
      </c>
      <c r="E700" s="16" t="s">
        <v>285</v>
      </c>
      <c r="F700" s="17">
        <f>'[1]8. разд '!F714</f>
        <v>2069200</v>
      </c>
      <c r="G700" s="17">
        <f>'[1]8. разд '!G714</f>
        <v>2069200</v>
      </c>
      <c r="H700" s="17">
        <f>'[1]8. разд '!H714</f>
        <v>0</v>
      </c>
      <c r="I700" s="17">
        <f>'[1]8. разд '!I714</f>
        <v>0</v>
      </c>
      <c r="J700" s="17">
        <f>'[1]8. разд '!J714</f>
        <v>2069200</v>
      </c>
      <c r="K700" s="17">
        <f>'[1]8. разд '!K714</f>
        <v>2069200</v>
      </c>
      <c r="L700" s="18"/>
      <c r="M700" s="18"/>
    </row>
    <row r="701" spans="1:13" ht="25.5" x14ac:dyDescent="0.25">
      <c r="A701" s="20" t="s">
        <v>476</v>
      </c>
      <c r="B701" s="10" t="s">
        <v>477</v>
      </c>
      <c r="C701" s="9"/>
      <c r="D701" s="16"/>
      <c r="E701" s="16"/>
      <c r="F701" s="17">
        <f>F702</f>
        <v>27336200</v>
      </c>
      <c r="G701" s="17">
        <f t="shared" ref="G701:K703" si="239">G702</f>
        <v>27336200</v>
      </c>
      <c r="H701" s="17">
        <f t="shared" si="239"/>
        <v>1394700</v>
      </c>
      <c r="I701" s="17">
        <f t="shared" si="239"/>
        <v>1394700</v>
      </c>
      <c r="J701" s="17">
        <f t="shared" si="239"/>
        <v>28730900</v>
      </c>
      <c r="K701" s="17">
        <f t="shared" si="239"/>
        <v>28730900</v>
      </c>
      <c r="L701" s="18"/>
      <c r="M701" s="18"/>
    </row>
    <row r="702" spans="1:13" ht="25.5" x14ac:dyDescent="0.25">
      <c r="A702" s="20" t="s">
        <v>57</v>
      </c>
      <c r="B702" s="10" t="s">
        <v>477</v>
      </c>
      <c r="C702" s="9">
        <v>600</v>
      </c>
      <c r="D702" s="16"/>
      <c r="E702" s="16"/>
      <c r="F702" s="17">
        <f>F703</f>
        <v>27336200</v>
      </c>
      <c r="G702" s="17">
        <f t="shared" si="239"/>
        <v>27336200</v>
      </c>
      <c r="H702" s="17">
        <f t="shared" si="239"/>
        <v>1394700</v>
      </c>
      <c r="I702" s="17">
        <f t="shared" si="239"/>
        <v>1394700</v>
      </c>
      <c r="J702" s="17">
        <f t="shared" si="239"/>
        <v>28730900</v>
      </c>
      <c r="K702" s="17">
        <f t="shared" si="239"/>
        <v>28730900</v>
      </c>
      <c r="L702" s="18"/>
      <c r="M702" s="18"/>
    </row>
    <row r="703" spans="1:13" x14ac:dyDescent="0.25">
      <c r="A703" s="20" t="s">
        <v>22</v>
      </c>
      <c r="B703" s="10" t="s">
        <v>477</v>
      </c>
      <c r="C703" s="9">
        <v>600</v>
      </c>
      <c r="D703" s="16" t="s">
        <v>23</v>
      </c>
      <c r="E703" s="16"/>
      <c r="F703" s="17">
        <f>F704</f>
        <v>27336200</v>
      </c>
      <c r="G703" s="17">
        <f t="shared" si="239"/>
        <v>27336200</v>
      </c>
      <c r="H703" s="17">
        <f t="shared" si="239"/>
        <v>1394700</v>
      </c>
      <c r="I703" s="17">
        <f t="shared" si="239"/>
        <v>1394700</v>
      </c>
      <c r="J703" s="17">
        <f t="shared" si="239"/>
        <v>28730900</v>
      </c>
      <c r="K703" s="17">
        <f t="shared" si="239"/>
        <v>28730900</v>
      </c>
      <c r="L703" s="18"/>
      <c r="M703" s="18"/>
    </row>
    <row r="704" spans="1:13" x14ac:dyDescent="0.25">
      <c r="A704" s="20" t="s">
        <v>401</v>
      </c>
      <c r="B704" s="10" t="s">
        <v>477</v>
      </c>
      <c r="C704" s="9">
        <v>600</v>
      </c>
      <c r="D704" s="16" t="s">
        <v>23</v>
      </c>
      <c r="E704" s="16" t="s">
        <v>285</v>
      </c>
      <c r="F704" s="17">
        <f>'[1]8. разд '!F716</f>
        <v>27336200</v>
      </c>
      <c r="G704" s="17">
        <f>'[1]8. разд '!G716</f>
        <v>27336200</v>
      </c>
      <c r="H704" s="17">
        <f>'[1]8. разд '!H716</f>
        <v>1394700</v>
      </c>
      <c r="I704" s="17">
        <f>'[1]8. разд '!I716</f>
        <v>1394700</v>
      </c>
      <c r="J704" s="17">
        <f>'[1]8. разд '!J716</f>
        <v>28730900</v>
      </c>
      <c r="K704" s="17">
        <f>'[1]8. разд '!K716</f>
        <v>28730900</v>
      </c>
      <c r="L704" s="18"/>
      <c r="M704" s="18"/>
    </row>
    <row r="705" spans="1:13" ht="38.25" x14ac:dyDescent="0.25">
      <c r="A705" s="29" t="s">
        <v>360</v>
      </c>
      <c r="B705" s="10" t="s">
        <v>478</v>
      </c>
      <c r="C705" s="10"/>
      <c r="D705" s="16"/>
      <c r="E705" s="16"/>
      <c r="F705" s="17">
        <f>F706</f>
        <v>8297190</v>
      </c>
      <c r="G705" s="17">
        <f t="shared" ref="G705:K707" si="240">G706</f>
        <v>0</v>
      </c>
      <c r="H705" s="17">
        <f t="shared" si="240"/>
        <v>0</v>
      </c>
      <c r="I705" s="17">
        <f t="shared" si="240"/>
        <v>0</v>
      </c>
      <c r="J705" s="17">
        <f t="shared" si="240"/>
        <v>8297190</v>
      </c>
      <c r="K705" s="17">
        <f t="shared" si="240"/>
        <v>0</v>
      </c>
      <c r="L705" s="18"/>
      <c r="M705" s="18"/>
    </row>
    <row r="706" spans="1:13" ht="25.5" x14ac:dyDescent="0.25">
      <c r="A706" s="20" t="s">
        <v>57</v>
      </c>
      <c r="B706" s="10" t="s">
        <v>478</v>
      </c>
      <c r="C706" s="10" t="s">
        <v>71</v>
      </c>
      <c r="D706" s="16"/>
      <c r="E706" s="16"/>
      <c r="F706" s="17">
        <f>F707</f>
        <v>8297190</v>
      </c>
      <c r="G706" s="17">
        <f t="shared" si="240"/>
        <v>0</v>
      </c>
      <c r="H706" s="17">
        <f t="shared" si="240"/>
        <v>0</v>
      </c>
      <c r="I706" s="17">
        <f t="shared" si="240"/>
        <v>0</v>
      </c>
      <c r="J706" s="17">
        <f t="shared" si="240"/>
        <v>8297190</v>
      </c>
      <c r="K706" s="17">
        <f t="shared" si="240"/>
        <v>0</v>
      </c>
      <c r="L706" s="18"/>
      <c r="M706" s="18"/>
    </row>
    <row r="707" spans="1:13" x14ac:dyDescent="0.25">
      <c r="A707" s="20" t="s">
        <v>22</v>
      </c>
      <c r="B707" s="10" t="s">
        <v>478</v>
      </c>
      <c r="C707" s="9">
        <v>600</v>
      </c>
      <c r="D707" s="10" t="s">
        <v>23</v>
      </c>
      <c r="E707" s="10"/>
      <c r="F707" s="17">
        <f>F708</f>
        <v>8297190</v>
      </c>
      <c r="G707" s="17">
        <f t="shared" si="240"/>
        <v>0</v>
      </c>
      <c r="H707" s="17">
        <f t="shared" si="240"/>
        <v>0</v>
      </c>
      <c r="I707" s="17">
        <f t="shared" si="240"/>
        <v>0</v>
      </c>
      <c r="J707" s="17">
        <f t="shared" si="240"/>
        <v>8297190</v>
      </c>
      <c r="K707" s="17">
        <f t="shared" si="240"/>
        <v>0</v>
      </c>
      <c r="L707" s="18"/>
      <c r="M707" s="18"/>
    </row>
    <row r="708" spans="1:13" x14ac:dyDescent="0.25">
      <c r="A708" s="20" t="s">
        <v>421</v>
      </c>
      <c r="B708" s="10" t="s">
        <v>478</v>
      </c>
      <c r="C708" s="9">
        <v>600</v>
      </c>
      <c r="D708" s="10" t="s">
        <v>23</v>
      </c>
      <c r="E708" s="10" t="s">
        <v>243</v>
      </c>
      <c r="F708" s="17">
        <f>'[1]8. разд '!F871</f>
        <v>8297190</v>
      </c>
      <c r="G708" s="17">
        <f>'[1]8. разд '!G871</f>
        <v>0</v>
      </c>
      <c r="H708" s="17">
        <f>'[1]8. разд '!H871</f>
        <v>0</v>
      </c>
      <c r="I708" s="17">
        <f>'[1]8. разд '!I871</f>
        <v>0</v>
      </c>
      <c r="J708" s="17">
        <f>'[1]8. разд '!J871</f>
        <v>8297190</v>
      </c>
      <c r="K708" s="17">
        <f>'[1]8. разд '!K871</f>
        <v>0</v>
      </c>
      <c r="L708" s="18"/>
      <c r="M708" s="18"/>
    </row>
    <row r="709" spans="1:13" ht="25.5" x14ac:dyDescent="0.25">
      <c r="A709" s="29" t="s">
        <v>362</v>
      </c>
      <c r="B709" s="10" t="s">
        <v>479</v>
      </c>
      <c r="C709" s="10"/>
      <c r="D709" s="16"/>
      <c r="E709" s="16"/>
      <c r="F709" s="17">
        <f>F710</f>
        <v>69300</v>
      </c>
      <c r="G709" s="17">
        <f t="shared" ref="G709:K711" si="241">G710</f>
        <v>0</v>
      </c>
      <c r="H709" s="17">
        <f t="shared" si="241"/>
        <v>0</v>
      </c>
      <c r="I709" s="17">
        <f t="shared" si="241"/>
        <v>0</v>
      </c>
      <c r="J709" s="17">
        <f t="shared" si="241"/>
        <v>69300</v>
      </c>
      <c r="K709" s="17">
        <f t="shared" si="241"/>
        <v>0</v>
      </c>
      <c r="L709" s="18"/>
      <c r="M709" s="18"/>
    </row>
    <row r="710" spans="1:13" ht="25.5" x14ac:dyDescent="0.25">
      <c r="A710" s="20" t="s">
        <v>57</v>
      </c>
      <c r="B710" s="10" t="s">
        <v>479</v>
      </c>
      <c r="C710" s="10" t="s">
        <v>71</v>
      </c>
      <c r="D710" s="16"/>
      <c r="E710" s="16"/>
      <c r="F710" s="17">
        <f>F711</f>
        <v>69300</v>
      </c>
      <c r="G710" s="17">
        <f t="shared" si="241"/>
        <v>0</v>
      </c>
      <c r="H710" s="17">
        <f t="shared" si="241"/>
        <v>0</v>
      </c>
      <c r="I710" s="17">
        <f t="shared" si="241"/>
        <v>0</v>
      </c>
      <c r="J710" s="17">
        <f t="shared" si="241"/>
        <v>69300</v>
      </c>
      <c r="K710" s="17">
        <f t="shared" si="241"/>
        <v>0</v>
      </c>
      <c r="L710" s="18"/>
      <c r="M710" s="18"/>
    </row>
    <row r="711" spans="1:13" x14ac:dyDescent="0.25">
      <c r="A711" s="20" t="s">
        <v>22</v>
      </c>
      <c r="B711" s="10" t="s">
        <v>479</v>
      </c>
      <c r="C711" s="10" t="s">
        <v>71</v>
      </c>
      <c r="D711" s="10" t="s">
        <v>23</v>
      </c>
      <c r="E711" s="10"/>
      <c r="F711" s="17">
        <f>F712</f>
        <v>69300</v>
      </c>
      <c r="G711" s="17">
        <f t="shared" si="241"/>
        <v>0</v>
      </c>
      <c r="H711" s="17">
        <f t="shared" si="241"/>
        <v>0</v>
      </c>
      <c r="I711" s="17">
        <f t="shared" si="241"/>
        <v>0</v>
      </c>
      <c r="J711" s="17">
        <f t="shared" si="241"/>
        <v>69300</v>
      </c>
      <c r="K711" s="17">
        <f t="shared" si="241"/>
        <v>0</v>
      </c>
      <c r="L711" s="18"/>
      <c r="M711" s="18"/>
    </row>
    <row r="712" spans="1:13" x14ac:dyDescent="0.25">
      <c r="A712" s="20" t="s">
        <v>421</v>
      </c>
      <c r="B712" s="10" t="s">
        <v>479</v>
      </c>
      <c r="C712" s="10" t="s">
        <v>71</v>
      </c>
      <c r="D712" s="10" t="s">
        <v>23</v>
      </c>
      <c r="E712" s="10" t="s">
        <v>243</v>
      </c>
      <c r="F712" s="17">
        <f>'[1]8. разд '!F873</f>
        <v>69300</v>
      </c>
      <c r="G712" s="17">
        <f>'[1]8. разд '!G873</f>
        <v>0</v>
      </c>
      <c r="H712" s="17">
        <f>'[1]8. разд '!H873</f>
        <v>0</v>
      </c>
      <c r="I712" s="17">
        <f>'[1]8. разд '!I873</f>
        <v>0</v>
      </c>
      <c r="J712" s="17">
        <f>'[1]8. разд '!J873</f>
        <v>69300</v>
      </c>
      <c r="K712" s="17">
        <f>'[1]8. разд '!K873</f>
        <v>0</v>
      </c>
      <c r="L712" s="18"/>
      <c r="M712" s="18"/>
    </row>
    <row r="713" spans="1:13" ht="25.5" x14ac:dyDescent="0.25">
      <c r="A713" s="29" t="s">
        <v>364</v>
      </c>
      <c r="B713" s="10" t="s">
        <v>480</v>
      </c>
      <c r="C713" s="10"/>
      <c r="D713" s="16"/>
      <c r="E713" s="16"/>
      <c r="F713" s="17">
        <f>F714</f>
        <v>220500</v>
      </c>
      <c r="G713" s="17">
        <f t="shared" ref="G713:K715" si="242">G714</f>
        <v>0</v>
      </c>
      <c r="H713" s="17">
        <f t="shared" si="242"/>
        <v>167500</v>
      </c>
      <c r="I713" s="17">
        <f t="shared" si="242"/>
        <v>0</v>
      </c>
      <c r="J713" s="17">
        <f t="shared" si="242"/>
        <v>388000</v>
      </c>
      <c r="K713" s="17">
        <f t="shared" si="242"/>
        <v>0</v>
      </c>
      <c r="L713" s="18"/>
      <c r="M713" s="18"/>
    </row>
    <row r="714" spans="1:13" ht="25.5" x14ac:dyDescent="0.25">
      <c r="A714" s="20" t="s">
        <v>57</v>
      </c>
      <c r="B714" s="10" t="s">
        <v>480</v>
      </c>
      <c r="C714" s="10" t="s">
        <v>71</v>
      </c>
      <c r="D714" s="16"/>
      <c r="E714" s="16"/>
      <c r="F714" s="17">
        <f>F715</f>
        <v>220500</v>
      </c>
      <c r="G714" s="17">
        <f t="shared" si="242"/>
        <v>0</v>
      </c>
      <c r="H714" s="17">
        <f t="shared" si="242"/>
        <v>167500</v>
      </c>
      <c r="I714" s="17">
        <f t="shared" si="242"/>
        <v>0</v>
      </c>
      <c r="J714" s="17">
        <f t="shared" si="242"/>
        <v>388000</v>
      </c>
      <c r="K714" s="17">
        <f t="shared" si="242"/>
        <v>0</v>
      </c>
      <c r="L714" s="18"/>
      <c r="M714" s="18"/>
    </row>
    <row r="715" spans="1:13" x14ac:dyDescent="0.25">
      <c r="A715" s="20" t="s">
        <v>22</v>
      </c>
      <c r="B715" s="10" t="s">
        <v>480</v>
      </c>
      <c r="C715" s="10" t="s">
        <v>71</v>
      </c>
      <c r="D715" s="10" t="s">
        <v>23</v>
      </c>
      <c r="E715" s="10"/>
      <c r="F715" s="17">
        <f>F716</f>
        <v>220500</v>
      </c>
      <c r="G715" s="17">
        <f t="shared" si="242"/>
        <v>0</v>
      </c>
      <c r="H715" s="17">
        <f t="shared" si="242"/>
        <v>167500</v>
      </c>
      <c r="I715" s="17">
        <f t="shared" si="242"/>
        <v>0</v>
      </c>
      <c r="J715" s="17">
        <f t="shared" si="242"/>
        <v>388000</v>
      </c>
      <c r="K715" s="17">
        <f t="shared" si="242"/>
        <v>0</v>
      </c>
      <c r="L715" s="18"/>
      <c r="M715" s="18"/>
    </row>
    <row r="716" spans="1:13" x14ac:dyDescent="0.25">
      <c r="A716" s="20" t="s">
        <v>421</v>
      </c>
      <c r="B716" s="10" t="s">
        <v>480</v>
      </c>
      <c r="C716" s="10" t="s">
        <v>71</v>
      </c>
      <c r="D716" s="10" t="s">
        <v>23</v>
      </c>
      <c r="E716" s="10" t="s">
        <v>243</v>
      </c>
      <c r="F716" s="17">
        <f>'[1]8. разд '!F875</f>
        <v>220500</v>
      </c>
      <c r="G716" s="17">
        <f>'[1]8. разд '!G875</f>
        <v>0</v>
      </c>
      <c r="H716" s="17">
        <f>'[1]8. разд '!H875</f>
        <v>167500</v>
      </c>
      <c r="I716" s="17">
        <f>'[1]8. разд '!I875</f>
        <v>0</v>
      </c>
      <c r="J716" s="17">
        <f>'[1]8. разд '!J875</f>
        <v>388000</v>
      </c>
      <c r="K716" s="17">
        <f>'[1]8. разд '!K875</f>
        <v>0</v>
      </c>
      <c r="L716" s="18"/>
      <c r="M716" s="18"/>
    </row>
    <row r="717" spans="1:13" ht="38.25" x14ac:dyDescent="0.25">
      <c r="A717" s="29" t="s">
        <v>366</v>
      </c>
      <c r="B717" s="10" t="s">
        <v>481</v>
      </c>
      <c r="C717" s="10"/>
      <c r="D717" s="16"/>
      <c r="E717" s="16"/>
      <c r="F717" s="17">
        <f>F718</f>
        <v>950010</v>
      </c>
      <c r="G717" s="17">
        <f t="shared" ref="G717:K719" si="243">G718</f>
        <v>0</v>
      </c>
      <c r="H717" s="17">
        <f t="shared" si="243"/>
        <v>-167500</v>
      </c>
      <c r="I717" s="17">
        <f t="shared" si="243"/>
        <v>0</v>
      </c>
      <c r="J717" s="17">
        <f t="shared" si="243"/>
        <v>782510</v>
      </c>
      <c r="K717" s="17">
        <f t="shared" si="243"/>
        <v>0</v>
      </c>
      <c r="L717" s="18"/>
      <c r="M717" s="18"/>
    </row>
    <row r="718" spans="1:13" ht="25.5" x14ac:dyDescent="0.25">
      <c r="A718" s="20" t="s">
        <v>57</v>
      </c>
      <c r="B718" s="10" t="s">
        <v>481</v>
      </c>
      <c r="C718" s="10" t="s">
        <v>71</v>
      </c>
      <c r="D718" s="16"/>
      <c r="E718" s="16"/>
      <c r="F718" s="17">
        <f>F719</f>
        <v>950010</v>
      </c>
      <c r="G718" s="17">
        <f t="shared" si="243"/>
        <v>0</v>
      </c>
      <c r="H718" s="17">
        <f t="shared" si="243"/>
        <v>-167500</v>
      </c>
      <c r="I718" s="17">
        <f t="shared" si="243"/>
        <v>0</v>
      </c>
      <c r="J718" s="17">
        <f t="shared" si="243"/>
        <v>782510</v>
      </c>
      <c r="K718" s="17">
        <f t="shared" si="243"/>
        <v>0</v>
      </c>
      <c r="L718" s="18"/>
      <c r="M718" s="18"/>
    </row>
    <row r="719" spans="1:13" x14ac:dyDescent="0.25">
      <c r="A719" s="20" t="s">
        <v>22</v>
      </c>
      <c r="B719" s="10" t="s">
        <v>481</v>
      </c>
      <c r="C719" s="10" t="s">
        <v>71</v>
      </c>
      <c r="D719" s="10" t="s">
        <v>23</v>
      </c>
      <c r="E719" s="10"/>
      <c r="F719" s="17">
        <f>F720</f>
        <v>950010</v>
      </c>
      <c r="G719" s="17">
        <f t="shared" si="243"/>
        <v>0</v>
      </c>
      <c r="H719" s="17">
        <f t="shared" si="243"/>
        <v>-167500</v>
      </c>
      <c r="I719" s="17">
        <f t="shared" si="243"/>
        <v>0</v>
      </c>
      <c r="J719" s="17">
        <f t="shared" si="243"/>
        <v>782510</v>
      </c>
      <c r="K719" s="17">
        <f t="shared" si="243"/>
        <v>0</v>
      </c>
      <c r="L719" s="18"/>
      <c r="M719" s="18"/>
    </row>
    <row r="720" spans="1:13" x14ac:dyDescent="0.25">
      <c r="A720" s="20" t="s">
        <v>421</v>
      </c>
      <c r="B720" s="10" t="s">
        <v>481</v>
      </c>
      <c r="C720" s="10" t="s">
        <v>71</v>
      </c>
      <c r="D720" s="10" t="s">
        <v>23</v>
      </c>
      <c r="E720" s="10" t="s">
        <v>243</v>
      </c>
      <c r="F720" s="17">
        <f>'[1]8. разд '!F877</f>
        <v>950010</v>
      </c>
      <c r="G720" s="17">
        <f>'[1]8. разд '!G877</f>
        <v>0</v>
      </c>
      <c r="H720" s="17">
        <f>'[1]8. разд '!H877</f>
        <v>-167500</v>
      </c>
      <c r="I720" s="17">
        <f>'[1]8. разд '!I877</f>
        <v>0</v>
      </c>
      <c r="J720" s="17">
        <f>'[1]8. разд '!J877</f>
        <v>782510</v>
      </c>
      <c r="K720" s="17">
        <f>'[1]8. разд '!K877</f>
        <v>0</v>
      </c>
      <c r="L720" s="18"/>
      <c r="M720" s="18"/>
    </row>
    <row r="721" spans="1:13" ht="76.5" x14ac:dyDescent="0.25">
      <c r="A721" s="20" t="s">
        <v>482</v>
      </c>
      <c r="B721" s="10" t="s">
        <v>483</v>
      </c>
      <c r="C721" s="9"/>
      <c r="D721" s="16"/>
      <c r="E721" s="16"/>
      <c r="F721" s="17">
        <f>F722</f>
        <v>4031739</v>
      </c>
      <c r="G721" s="17">
        <f t="shared" ref="G721:K723" si="244">G722</f>
        <v>0</v>
      </c>
      <c r="H721" s="17">
        <f t="shared" si="244"/>
        <v>0</v>
      </c>
      <c r="I721" s="17">
        <f t="shared" si="244"/>
        <v>0</v>
      </c>
      <c r="J721" s="17">
        <f t="shared" si="244"/>
        <v>4031739</v>
      </c>
      <c r="K721" s="17">
        <f t="shared" si="244"/>
        <v>0</v>
      </c>
      <c r="L721" s="18"/>
      <c r="M721" s="18"/>
    </row>
    <row r="722" spans="1:13" ht="25.5" x14ac:dyDescent="0.25">
      <c r="A722" s="20" t="s">
        <v>57</v>
      </c>
      <c r="B722" s="10" t="s">
        <v>483</v>
      </c>
      <c r="C722" s="9">
        <v>600</v>
      </c>
      <c r="D722" s="16"/>
      <c r="E722" s="16"/>
      <c r="F722" s="17">
        <f>F723</f>
        <v>4031739</v>
      </c>
      <c r="G722" s="17">
        <f t="shared" si="244"/>
        <v>0</v>
      </c>
      <c r="H722" s="17">
        <f t="shared" si="244"/>
        <v>0</v>
      </c>
      <c r="I722" s="17">
        <f t="shared" si="244"/>
        <v>0</v>
      </c>
      <c r="J722" s="17">
        <f t="shared" si="244"/>
        <v>4031739</v>
      </c>
      <c r="K722" s="17">
        <f t="shared" si="244"/>
        <v>0</v>
      </c>
      <c r="L722" s="18"/>
      <c r="M722" s="18"/>
    </row>
    <row r="723" spans="1:13" x14ac:dyDescent="0.25">
      <c r="A723" s="20" t="s">
        <v>22</v>
      </c>
      <c r="B723" s="10" t="s">
        <v>483</v>
      </c>
      <c r="C723" s="9">
        <v>600</v>
      </c>
      <c r="D723" s="16" t="s">
        <v>23</v>
      </c>
      <c r="E723" s="16"/>
      <c r="F723" s="17">
        <f>F724</f>
        <v>4031739</v>
      </c>
      <c r="G723" s="17">
        <f t="shared" si="244"/>
        <v>0</v>
      </c>
      <c r="H723" s="17">
        <f t="shared" si="244"/>
        <v>0</v>
      </c>
      <c r="I723" s="17">
        <f t="shared" si="244"/>
        <v>0</v>
      </c>
      <c r="J723" s="17">
        <f t="shared" si="244"/>
        <v>4031739</v>
      </c>
      <c r="K723" s="17">
        <f t="shared" si="244"/>
        <v>0</v>
      </c>
      <c r="L723" s="18"/>
      <c r="M723" s="18"/>
    </row>
    <row r="724" spans="1:13" x14ac:dyDescent="0.25">
      <c r="A724" s="20" t="s">
        <v>401</v>
      </c>
      <c r="B724" s="10" t="s">
        <v>483</v>
      </c>
      <c r="C724" s="9">
        <v>600</v>
      </c>
      <c r="D724" s="16" t="s">
        <v>23</v>
      </c>
      <c r="E724" s="16" t="s">
        <v>285</v>
      </c>
      <c r="F724" s="17">
        <f>'[1]8. разд '!F718</f>
        <v>4031739</v>
      </c>
      <c r="G724" s="17">
        <f>'[1]8. разд '!G718</f>
        <v>0</v>
      </c>
      <c r="H724" s="17">
        <f>'[1]8. разд '!H718</f>
        <v>0</v>
      </c>
      <c r="I724" s="17">
        <f>'[1]8. разд '!I718</f>
        <v>0</v>
      </c>
      <c r="J724" s="17">
        <f>'[1]8. разд '!J718</f>
        <v>4031739</v>
      </c>
      <c r="K724" s="17">
        <f>'[1]8. разд '!K718</f>
        <v>0</v>
      </c>
      <c r="L724" s="18"/>
      <c r="M724" s="18"/>
    </row>
    <row r="725" spans="1:13" x14ac:dyDescent="0.25">
      <c r="A725" s="20" t="s">
        <v>484</v>
      </c>
      <c r="B725" s="10" t="s">
        <v>485</v>
      </c>
      <c r="C725" s="9"/>
      <c r="D725" s="16"/>
      <c r="E725" s="16"/>
      <c r="F725" s="17">
        <f t="shared" ref="F725:K725" si="245">F726+F742</f>
        <v>38190000</v>
      </c>
      <c r="G725" s="17">
        <f t="shared" si="245"/>
        <v>38190000</v>
      </c>
      <c r="H725" s="17">
        <f t="shared" si="245"/>
        <v>-2997100</v>
      </c>
      <c r="I725" s="17">
        <f t="shared" si="245"/>
        <v>-2997100</v>
      </c>
      <c r="J725" s="17">
        <f t="shared" si="245"/>
        <v>35192900</v>
      </c>
      <c r="K725" s="17">
        <f t="shared" si="245"/>
        <v>35192900</v>
      </c>
      <c r="L725" s="18"/>
      <c r="M725" s="18"/>
    </row>
    <row r="726" spans="1:13" ht="38.25" x14ac:dyDescent="0.25">
      <c r="A726" s="20" t="s">
        <v>486</v>
      </c>
      <c r="B726" s="10" t="s">
        <v>487</v>
      </c>
      <c r="C726" s="9"/>
      <c r="D726" s="16"/>
      <c r="E726" s="16"/>
      <c r="F726" s="17">
        <f t="shared" ref="F726:K726" si="246">F727+F731+F735</f>
        <v>35575300</v>
      </c>
      <c r="G726" s="17">
        <f t="shared" si="246"/>
        <v>35575300</v>
      </c>
      <c r="H726" s="17">
        <f t="shared" si="246"/>
        <v>-3332600</v>
      </c>
      <c r="I726" s="17">
        <f t="shared" si="246"/>
        <v>-3332600</v>
      </c>
      <c r="J726" s="17">
        <f t="shared" si="246"/>
        <v>32242700</v>
      </c>
      <c r="K726" s="17">
        <f t="shared" si="246"/>
        <v>32242700</v>
      </c>
      <c r="L726" s="18"/>
      <c r="M726" s="18"/>
    </row>
    <row r="727" spans="1:13" ht="51" x14ac:dyDescent="0.25">
      <c r="A727" s="20" t="s">
        <v>488</v>
      </c>
      <c r="B727" s="10" t="s">
        <v>489</v>
      </c>
      <c r="C727" s="9"/>
      <c r="D727" s="16"/>
      <c r="E727" s="16"/>
      <c r="F727" s="17">
        <f t="shared" ref="F727:K727" si="247">+F728</f>
        <v>29165100</v>
      </c>
      <c r="G727" s="17">
        <f t="shared" si="247"/>
        <v>29165100</v>
      </c>
      <c r="H727" s="17">
        <f t="shared" si="247"/>
        <v>-3332600</v>
      </c>
      <c r="I727" s="17">
        <f t="shared" si="247"/>
        <v>-3332600</v>
      </c>
      <c r="J727" s="17">
        <f t="shared" si="247"/>
        <v>25832500</v>
      </c>
      <c r="K727" s="17">
        <f t="shared" si="247"/>
        <v>25832500</v>
      </c>
      <c r="L727" s="18"/>
      <c r="M727" s="18"/>
    </row>
    <row r="728" spans="1:13" x14ac:dyDescent="0.25">
      <c r="A728" s="20" t="s">
        <v>61</v>
      </c>
      <c r="B728" s="10" t="s">
        <v>489</v>
      </c>
      <c r="C728" s="9">
        <v>300</v>
      </c>
      <c r="D728" s="16"/>
      <c r="E728" s="16"/>
      <c r="F728" s="17">
        <f>F729</f>
        <v>29165100</v>
      </c>
      <c r="G728" s="17">
        <f t="shared" ref="G728:K729" si="248">G729</f>
        <v>29165100</v>
      </c>
      <c r="H728" s="17">
        <f t="shared" si="248"/>
        <v>-3332600</v>
      </c>
      <c r="I728" s="17">
        <f t="shared" si="248"/>
        <v>-3332600</v>
      </c>
      <c r="J728" s="17">
        <f t="shared" si="248"/>
        <v>25832500</v>
      </c>
      <c r="K728" s="17">
        <f t="shared" si="248"/>
        <v>25832500</v>
      </c>
      <c r="L728" s="18"/>
      <c r="M728" s="18"/>
    </row>
    <row r="729" spans="1:13" x14ac:dyDescent="0.25">
      <c r="A729" s="20" t="s">
        <v>62</v>
      </c>
      <c r="B729" s="10" t="s">
        <v>489</v>
      </c>
      <c r="C729" s="9">
        <v>300</v>
      </c>
      <c r="D729" s="16" t="s">
        <v>63</v>
      </c>
      <c r="E729" s="16"/>
      <c r="F729" s="17">
        <f>F730</f>
        <v>29165100</v>
      </c>
      <c r="G729" s="17">
        <f t="shared" si="248"/>
        <v>29165100</v>
      </c>
      <c r="H729" s="17">
        <f t="shared" si="248"/>
        <v>-3332600</v>
      </c>
      <c r="I729" s="17">
        <f t="shared" si="248"/>
        <v>-3332600</v>
      </c>
      <c r="J729" s="17">
        <f t="shared" si="248"/>
        <v>25832500</v>
      </c>
      <c r="K729" s="17">
        <f t="shared" si="248"/>
        <v>25832500</v>
      </c>
      <c r="L729" s="18"/>
      <c r="M729" s="18"/>
    </row>
    <row r="730" spans="1:13" x14ac:dyDescent="0.25">
      <c r="A730" s="20" t="s">
        <v>407</v>
      </c>
      <c r="B730" s="10" t="s">
        <v>489</v>
      </c>
      <c r="C730" s="9">
        <v>300</v>
      </c>
      <c r="D730" s="16" t="s">
        <v>63</v>
      </c>
      <c r="E730" s="16" t="s">
        <v>106</v>
      </c>
      <c r="F730" s="17">
        <f>'[1]8. разд '!F1059</f>
        <v>29165100</v>
      </c>
      <c r="G730" s="17">
        <f>'[1]8. разд '!G1059</f>
        <v>29165100</v>
      </c>
      <c r="H730" s="17">
        <f>'[1]8. разд '!H1059</f>
        <v>-3332600</v>
      </c>
      <c r="I730" s="17">
        <f>'[1]8. разд '!I1059</f>
        <v>-3332600</v>
      </c>
      <c r="J730" s="17">
        <f>'[1]8. разд '!J1059</f>
        <v>25832500</v>
      </c>
      <c r="K730" s="17">
        <f>'[1]8. разд '!K1059</f>
        <v>25832500</v>
      </c>
      <c r="L730" s="18"/>
      <c r="M730" s="18"/>
    </row>
    <row r="731" spans="1:13" ht="76.5" x14ac:dyDescent="0.25">
      <c r="A731" s="20" t="s">
        <v>490</v>
      </c>
      <c r="B731" s="10" t="s">
        <v>491</v>
      </c>
      <c r="C731" s="9"/>
      <c r="D731" s="16"/>
      <c r="E731" s="16"/>
      <c r="F731" s="17">
        <f>+F732</f>
        <v>40200</v>
      </c>
      <c r="G731" s="17">
        <f t="shared" ref="G731:K731" si="249">+G732</f>
        <v>40200</v>
      </c>
      <c r="H731" s="17">
        <f t="shared" si="249"/>
        <v>0</v>
      </c>
      <c r="I731" s="17">
        <f t="shared" si="249"/>
        <v>0</v>
      </c>
      <c r="J731" s="17">
        <f t="shared" si="249"/>
        <v>40200</v>
      </c>
      <c r="K731" s="17">
        <f t="shared" si="249"/>
        <v>40200</v>
      </c>
      <c r="L731" s="18"/>
      <c r="M731" s="18"/>
    </row>
    <row r="732" spans="1:13" x14ac:dyDescent="0.25">
      <c r="A732" s="20" t="s">
        <v>61</v>
      </c>
      <c r="B732" s="10" t="s">
        <v>491</v>
      </c>
      <c r="C732" s="9">
        <v>300</v>
      </c>
      <c r="D732" s="16"/>
      <c r="E732" s="16"/>
      <c r="F732" s="17">
        <f>F733</f>
        <v>40200</v>
      </c>
      <c r="G732" s="17">
        <f t="shared" ref="G732:K733" si="250">G733</f>
        <v>40200</v>
      </c>
      <c r="H732" s="17">
        <f t="shared" si="250"/>
        <v>0</v>
      </c>
      <c r="I732" s="17">
        <f t="shared" si="250"/>
        <v>0</v>
      </c>
      <c r="J732" s="17">
        <f t="shared" si="250"/>
        <v>40200</v>
      </c>
      <c r="K732" s="17">
        <f t="shared" si="250"/>
        <v>40200</v>
      </c>
      <c r="L732" s="18"/>
      <c r="M732" s="18"/>
    </row>
    <row r="733" spans="1:13" x14ac:dyDescent="0.25">
      <c r="A733" s="20" t="s">
        <v>62</v>
      </c>
      <c r="B733" s="10" t="s">
        <v>491</v>
      </c>
      <c r="C733" s="9">
        <v>300</v>
      </c>
      <c r="D733" s="16" t="s">
        <v>63</v>
      </c>
      <c r="E733" s="16"/>
      <c r="F733" s="17">
        <f>F734</f>
        <v>40200</v>
      </c>
      <c r="G733" s="17">
        <f t="shared" si="250"/>
        <v>40200</v>
      </c>
      <c r="H733" s="17">
        <f t="shared" si="250"/>
        <v>0</v>
      </c>
      <c r="I733" s="17">
        <f t="shared" si="250"/>
        <v>0</v>
      </c>
      <c r="J733" s="17">
        <f t="shared" si="250"/>
        <v>40200</v>
      </c>
      <c r="K733" s="17">
        <f t="shared" si="250"/>
        <v>40200</v>
      </c>
      <c r="L733" s="18"/>
      <c r="M733" s="18"/>
    </row>
    <row r="734" spans="1:13" x14ac:dyDescent="0.25">
      <c r="A734" s="20" t="s">
        <v>407</v>
      </c>
      <c r="B734" s="10" t="s">
        <v>491</v>
      </c>
      <c r="C734" s="9">
        <v>300</v>
      </c>
      <c r="D734" s="16" t="s">
        <v>63</v>
      </c>
      <c r="E734" s="16" t="s">
        <v>106</v>
      </c>
      <c r="F734" s="17">
        <f>'[1]8. разд '!F1062</f>
        <v>40200</v>
      </c>
      <c r="G734" s="17">
        <f>'[1]8. разд '!G1062</f>
        <v>40200</v>
      </c>
      <c r="H734" s="17">
        <f>'[1]8. разд '!H1062</f>
        <v>0</v>
      </c>
      <c r="I734" s="17">
        <f>'[1]8. разд '!I1062</f>
        <v>0</v>
      </c>
      <c r="J734" s="17">
        <f>'[1]8. разд '!J1062</f>
        <v>40200</v>
      </c>
      <c r="K734" s="17">
        <f>'[1]8. разд '!K1062</f>
        <v>40200</v>
      </c>
      <c r="L734" s="18"/>
      <c r="M734" s="18"/>
    </row>
    <row r="735" spans="1:13" ht="89.25" x14ac:dyDescent="0.25">
      <c r="A735" s="20" t="s">
        <v>492</v>
      </c>
      <c r="B735" s="10" t="s">
        <v>493</v>
      </c>
      <c r="C735" s="9"/>
      <c r="D735" s="16"/>
      <c r="E735" s="16"/>
      <c r="F735" s="17">
        <f t="shared" ref="F735:K735" si="251">F736+F739</f>
        <v>6369999.9999999991</v>
      </c>
      <c r="G735" s="17">
        <f t="shared" si="251"/>
        <v>6369999.9999999991</v>
      </c>
      <c r="H735" s="17">
        <f t="shared" si="251"/>
        <v>0</v>
      </c>
      <c r="I735" s="17">
        <f t="shared" si="251"/>
        <v>0</v>
      </c>
      <c r="J735" s="17">
        <f t="shared" si="251"/>
        <v>6369999.9999999991</v>
      </c>
      <c r="K735" s="17">
        <f t="shared" si="251"/>
        <v>6369999.9999999991</v>
      </c>
      <c r="L735" s="18"/>
      <c r="M735" s="18"/>
    </row>
    <row r="736" spans="1:13" ht="63.75" x14ac:dyDescent="0.25">
      <c r="A736" s="20" t="s">
        <v>21</v>
      </c>
      <c r="B736" s="10" t="s">
        <v>493</v>
      </c>
      <c r="C736" s="9">
        <v>100</v>
      </c>
      <c r="D736" s="16"/>
      <c r="E736" s="16"/>
      <c r="F736" s="17">
        <f>F737</f>
        <v>5988401.2699999996</v>
      </c>
      <c r="G736" s="17">
        <f t="shared" ref="G736:K737" si="252">G737</f>
        <v>5988401.2699999996</v>
      </c>
      <c r="H736" s="17">
        <f t="shared" si="252"/>
        <v>-64989</v>
      </c>
      <c r="I736" s="17">
        <f t="shared" si="252"/>
        <v>-64989</v>
      </c>
      <c r="J736" s="17">
        <f t="shared" si="252"/>
        <v>5923412.2699999996</v>
      </c>
      <c r="K736" s="17">
        <f t="shared" si="252"/>
        <v>5923412.2699999996</v>
      </c>
      <c r="L736" s="18"/>
      <c r="M736" s="18"/>
    </row>
    <row r="737" spans="1:13" x14ac:dyDescent="0.25">
      <c r="A737" s="20" t="s">
        <v>62</v>
      </c>
      <c r="B737" s="10" t="s">
        <v>493</v>
      </c>
      <c r="C737" s="9">
        <v>100</v>
      </c>
      <c r="D737" s="16" t="s">
        <v>63</v>
      </c>
      <c r="E737" s="16"/>
      <c r="F737" s="17">
        <f>F738</f>
        <v>5988401.2699999996</v>
      </c>
      <c r="G737" s="17">
        <f t="shared" si="252"/>
        <v>5988401.2699999996</v>
      </c>
      <c r="H737" s="17">
        <f t="shared" si="252"/>
        <v>-64989</v>
      </c>
      <c r="I737" s="17">
        <f t="shared" si="252"/>
        <v>-64989</v>
      </c>
      <c r="J737" s="17">
        <f t="shared" si="252"/>
        <v>5923412.2699999996</v>
      </c>
      <c r="K737" s="17">
        <f t="shared" si="252"/>
        <v>5923412.2699999996</v>
      </c>
      <c r="L737" s="18"/>
      <c r="M737" s="18"/>
    </row>
    <row r="738" spans="1:13" x14ac:dyDescent="0.25">
      <c r="A738" s="20" t="s">
        <v>407</v>
      </c>
      <c r="B738" s="10" t="s">
        <v>493</v>
      </c>
      <c r="C738" s="9">
        <v>100</v>
      </c>
      <c r="D738" s="16" t="s">
        <v>63</v>
      </c>
      <c r="E738" s="16" t="s">
        <v>106</v>
      </c>
      <c r="F738" s="17">
        <f>'[1]8. разд '!F1064</f>
        <v>5988401.2699999996</v>
      </c>
      <c r="G738" s="17">
        <f>'[1]8. разд '!G1064</f>
        <v>5988401.2699999996</v>
      </c>
      <c r="H738" s="17">
        <f>'[1]8. разд '!H1064</f>
        <v>-64989</v>
      </c>
      <c r="I738" s="17">
        <f>'[1]8. разд '!I1064</f>
        <v>-64989</v>
      </c>
      <c r="J738" s="17">
        <f>'[1]8. разд '!J1064</f>
        <v>5923412.2699999996</v>
      </c>
      <c r="K738" s="17">
        <f>'[1]8. разд '!K1064</f>
        <v>5923412.2699999996</v>
      </c>
      <c r="L738" s="18"/>
      <c r="M738" s="18"/>
    </row>
    <row r="739" spans="1:13" ht="25.5" x14ac:dyDescent="0.25">
      <c r="A739" s="20" t="s">
        <v>25</v>
      </c>
      <c r="B739" s="10" t="s">
        <v>493</v>
      </c>
      <c r="C739" s="9">
        <v>200</v>
      </c>
      <c r="D739" s="16"/>
      <c r="E739" s="16"/>
      <c r="F739" s="17">
        <f>F740</f>
        <v>381598.72999999992</v>
      </c>
      <c r="G739" s="17">
        <f t="shared" ref="G739:K740" si="253">G740</f>
        <v>381598.72999999992</v>
      </c>
      <c r="H739" s="17">
        <f t="shared" si="253"/>
        <v>64989</v>
      </c>
      <c r="I739" s="17">
        <f t="shared" si="253"/>
        <v>64989</v>
      </c>
      <c r="J739" s="17">
        <f t="shared" si="253"/>
        <v>446587.72999999992</v>
      </c>
      <c r="K739" s="17">
        <f t="shared" si="253"/>
        <v>446587.72999999992</v>
      </c>
      <c r="L739" s="18"/>
      <c r="M739" s="18"/>
    </row>
    <row r="740" spans="1:13" x14ac:dyDescent="0.25">
      <c r="A740" s="20" t="s">
        <v>62</v>
      </c>
      <c r="B740" s="10" t="s">
        <v>493</v>
      </c>
      <c r="C740" s="9">
        <v>200</v>
      </c>
      <c r="D740" s="16" t="s">
        <v>63</v>
      </c>
      <c r="E740" s="16"/>
      <c r="F740" s="17">
        <f>F741</f>
        <v>381598.72999999992</v>
      </c>
      <c r="G740" s="17">
        <f t="shared" si="253"/>
        <v>381598.72999999992</v>
      </c>
      <c r="H740" s="17">
        <f t="shared" si="253"/>
        <v>64989</v>
      </c>
      <c r="I740" s="17">
        <f t="shared" si="253"/>
        <v>64989</v>
      </c>
      <c r="J740" s="17">
        <f t="shared" si="253"/>
        <v>446587.72999999992</v>
      </c>
      <c r="K740" s="17">
        <f t="shared" si="253"/>
        <v>446587.72999999992</v>
      </c>
      <c r="L740" s="18"/>
      <c r="M740" s="18"/>
    </row>
    <row r="741" spans="1:13" x14ac:dyDescent="0.25">
      <c r="A741" s="20" t="s">
        <v>407</v>
      </c>
      <c r="B741" s="10" t="s">
        <v>493</v>
      </c>
      <c r="C741" s="9">
        <v>200</v>
      </c>
      <c r="D741" s="16" t="s">
        <v>63</v>
      </c>
      <c r="E741" s="16" t="s">
        <v>106</v>
      </c>
      <c r="F741" s="17">
        <f>'[1]8. разд '!F1065</f>
        <v>381598.72999999992</v>
      </c>
      <c r="G741" s="17">
        <f>'[1]8. разд '!G1065</f>
        <v>381598.72999999992</v>
      </c>
      <c r="H741" s="17">
        <f>'[1]8. разд '!H1065</f>
        <v>64989</v>
      </c>
      <c r="I741" s="17">
        <f>'[1]8. разд '!I1065</f>
        <v>64989</v>
      </c>
      <c r="J741" s="17">
        <f>'[1]8. разд '!J1065</f>
        <v>446587.72999999992</v>
      </c>
      <c r="K741" s="17">
        <f>'[1]8. разд '!K1065</f>
        <v>446587.72999999992</v>
      </c>
      <c r="L741" s="18"/>
      <c r="M741" s="18"/>
    </row>
    <row r="742" spans="1:13" ht="51" x14ac:dyDescent="0.25">
      <c r="A742" s="20" t="s">
        <v>494</v>
      </c>
      <c r="B742" s="10" t="s">
        <v>495</v>
      </c>
      <c r="C742" s="9"/>
      <c r="D742" s="16"/>
      <c r="E742" s="16"/>
      <c r="F742" s="17">
        <f t="shared" ref="F742:K742" si="254">F743+F747+F751</f>
        <v>2614700</v>
      </c>
      <c r="G742" s="17">
        <f t="shared" si="254"/>
        <v>2614700</v>
      </c>
      <c r="H742" s="17">
        <f t="shared" si="254"/>
        <v>335500</v>
      </c>
      <c r="I742" s="17">
        <f t="shared" si="254"/>
        <v>335500</v>
      </c>
      <c r="J742" s="17">
        <f t="shared" si="254"/>
        <v>2950200</v>
      </c>
      <c r="K742" s="17">
        <f t="shared" si="254"/>
        <v>2950200</v>
      </c>
      <c r="L742" s="18"/>
      <c r="M742" s="18"/>
    </row>
    <row r="743" spans="1:13" ht="76.5" x14ac:dyDescent="0.25">
      <c r="A743" s="20" t="s">
        <v>496</v>
      </c>
      <c r="B743" s="10" t="s">
        <v>497</v>
      </c>
      <c r="C743" s="9"/>
      <c r="D743" s="16"/>
      <c r="E743" s="16"/>
      <c r="F743" s="17">
        <f>F744</f>
        <v>2057500</v>
      </c>
      <c r="G743" s="17">
        <f t="shared" ref="G743:K745" si="255">G744</f>
        <v>2057500</v>
      </c>
      <c r="H743" s="17">
        <f t="shared" si="255"/>
        <v>335500</v>
      </c>
      <c r="I743" s="17">
        <f t="shared" si="255"/>
        <v>335500</v>
      </c>
      <c r="J743" s="17">
        <f t="shared" si="255"/>
        <v>2393000</v>
      </c>
      <c r="K743" s="17">
        <f t="shared" si="255"/>
        <v>2393000</v>
      </c>
      <c r="L743" s="18"/>
      <c r="M743" s="18"/>
    </row>
    <row r="744" spans="1:13" x14ac:dyDescent="0.25">
      <c r="A744" s="20" t="s">
        <v>61</v>
      </c>
      <c r="B744" s="10" t="s">
        <v>497</v>
      </c>
      <c r="C744" s="9">
        <v>300</v>
      </c>
      <c r="D744" s="16"/>
      <c r="E744" s="16"/>
      <c r="F744" s="17">
        <f>F745</f>
        <v>2057500</v>
      </c>
      <c r="G744" s="17">
        <f t="shared" si="255"/>
        <v>2057500</v>
      </c>
      <c r="H744" s="17">
        <f t="shared" si="255"/>
        <v>335500</v>
      </c>
      <c r="I744" s="17">
        <f t="shared" si="255"/>
        <v>335500</v>
      </c>
      <c r="J744" s="17">
        <f t="shared" si="255"/>
        <v>2393000</v>
      </c>
      <c r="K744" s="17">
        <f t="shared" si="255"/>
        <v>2393000</v>
      </c>
      <c r="L744" s="18"/>
      <c r="M744" s="18"/>
    </row>
    <row r="745" spans="1:13" x14ac:dyDescent="0.25">
      <c r="A745" s="20" t="s">
        <v>62</v>
      </c>
      <c r="B745" s="10" t="s">
        <v>497</v>
      </c>
      <c r="C745" s="9">
        <v>300</v>
      </c>
      <c r="D745" s="16" t="s">
        <v>63</v>
      </c>
      <c r="E745" s="16"/>
      <c r="F745" s="17">
        <f>F746</f>
        <v>2057500</v>
      </c>
      <c r="G745" s="17">
        <f t="shared" si="255"/>
        <v>2057500</v>
      </c>
      <c r="H745" s="17">
        <f t="shared" si="255"/>
        <v>335500</v>
      </c>
      <c r="I745" s="17">
        <f t="shared" si="255"/>
        <v>335500</v>
      </c>
      <c r="J745" s="17">
        <f t="shared" si="255"/>
        <v>2393000</v>
      </c>
      <c r="K745" s="17">
        <f t="shared" si="255"/>
        <v>2393000</v>
      </c>
      <c r="L745" s="18"/>
      <c r="M745" s="18"/>
    </row>
    <row r="746" spans="1:13" x14ac:dyDescent="0.25">
      <c r="A746" s="20" t="s">
        <v>52</v>
      </c>
      <c r="B746" s="10" t="s">
        <v>497</v>
      </c>
      <c r="C746" s="9">
        <v>300</v>
      </c>
      <c r="D746" s="16" t="s">
        <v>63</v>
      </c>
      <c r="E746" s="16" t="s">
        <v>78</v>
      </c>
      <c r="F746" s="17">
        <f>'[1]8. разд '!F1036</f>
        <v>2057500</v>
      </c>
      <c r="G746" s="17">
        <f>'[1]8. разд '!G1036</f>
        <v>2057500</v>
      </c>
      <c r="H746" s="17">
        <f>'[1]8. разд '!H1036</f>
        <v>335500</v>
      </c>
      <c r="I746" s="17">
        <f>'[1]8. разд '!I1036</f>
        <v>335500</v>
      </c>
      <c r="J746" s="17">
        <f>'[1]8. разд '!J1036</f>
        <v>2393000</v>
      </c>
      <c r="K746" s="17">
        <f>'[1]8. разд '!K1036</f>
        <v>2393000</v>
      </c>
      <c r="L746" s="18"/>
      <c r="M746" s="18"/>
    </row>
    <row r="747" spans="1:13" ht="76.5" x14ac:dyDescent="0.25">
      <c r="A747" s="20" t="s">
        <v>498</v>
      </c>
      <c r="B747" s="10" t="s">
        <v>499</v>
      </c>
      <c r="C747" s="9"/>
      <c r="D747" s="16"/>
      <c r="E747" s="16"/>
      <c r="F747" s="17">
        <f>F748</f>
        <v>33800</v>
      </c>
      <c r="G747" s="17">
        <f t="shared" ref="G747:K749" si="256">G748</f>
        <v>33800</v>
      </c>
      <c r="H747" s="17">
        <f t="shared" si="256"/>
        <v>0</v>
      </c>
      <c r="I747" s="17">
        <f t="shared" si="256"/>
        <v>0</v>
      </c>
      <c r="J747" s="17">
        <f t="shared" si="256"/>
        <v>33800</v>
      </c>
      <c r="K747" s="17">
        <f t="shared" si="256"/>
        <v>33800</v>
      </c>
      <c r="L747" s="18"/>
      <c r="M747" s="18"/>
    </row>
    <row r="748" spans="1:13" ht="25.5" x14ac:dyDescent="0.25">
      <c r="A748" s="20" t="s">
        <v>25</v>
      </c>
      <c r="B748" s="10" t="s">
        <v>499</v>
      </c>
      <c r="C748" s="9">
        <v>200</v>
      </c>
      <c r="D748" s="16"/>
      <c r="E748" s="16"/>
      <c r="F748" s="17">
        <f>F749</f>
        <v>33800</v>
      </c>
      <c r="G748" s="17">
        <f t="shared" si="256"/>
        <v>33800</v>
      </c>
      <c r="H748" s="17">
        <f t="shared" si="256"/>
        <v>0</v>
      </c>
      <c r="I748" s="17">
        <f t="shared" si="256"/>
        <v>0</v>
      </c>
      <c r="J748" s="17">
        <f t="shared" si="256"/>
        <v>33800</v>
      </c>
      <c r="K748" s="17">
        <f t="shared" si="256"/>
        <v>33800</v>
      </c>
      <c r="L748" s="18"/>
      <c r="M748" s="18"/>
    </row>
    <row r="749" spans="1:13" x14ac:dyDescent="0.25">
      <c r="A749" s="20" t="s">
        <v>62</v>
      </c>
      <c r="B749" s="10" t="s">
        <v>499</v>
      </c>
      <c r="C749" s="9">
        <v>200</v>
      </c>
      <c r="D749" s="16" t="s">
        <v>63</v>
      </c>
      <c r="E749" s="16"/>
      <c r="F749" s="17">
        <f>F750</f>
        <v>33800</v>
      </c>
      <c r="G749" s="17">
        <f t="shared" si="256"/>
        <v>33800</v>
      </c>
      <c r="H749" s="17">
        <f t="shared" si="256"/>
        <v>0</v>
      </c>
      <c r="I749" s="17">
        <f t="shared" si="256"/>
        <v>0</v>
      </c>
      <c r="J749" s="17">
        <f t="shared" si="256"/>
        <v>33800</v>
      </c>
      <c r="K749" s="17">
        <f t="shared" si="256"/>
        <v>33800</v>
      </c>
      <c r="L749" s="18"/>
      <c r="M749" s="18"/>
    </row>
    <row r="750" spans="1:13" x14ac:dyDescent="0.25">
      <c r="A750" s="20" t="s">
        <v>52</v>
      </c>
      <c r="B750" s="10" t="s">
        <v>499</v>
      </c>
      <c r="C750" s="9">
        <v>200</v>
      </c>
      <c r="D750" s="16" t="s">
        <v>63</v>
      </c>
      <c r="E750" s="16" t="s">
        <v>78</v>
      </c>
      <c r="F750" s="17">
        <f>'[1]8. разд '!F1038</f>
        <v>33800</v>
      </c>
      <c r="G750" s="17">
        <f>'[1]8. разд '!G1038</f>
        <v>33800</v>
      </c>
      <c r="H750" s="17">
        <f>'[1]8. разд '!H1038</f>
        <v>0</v>
      </c>
      <c r="I750" s="17">
        <f>'[1]8. разд '!I1038</f>
        <v>0</v>
      </c>
      <c r="J750" s="17">
        <f>'[1]8. разд '!J1038</f>
        <v>33800</v>
      </c>
      <c r="K750" s="17">
        <f>'[1]8. разд '!K1038</f>
        <v>33800</v>
      </c>
      <c r="L750" s="18"/>
      <c r="M750" s="18"/>
    </row>
    <row r="751" spans="1:13" ht="114.75" x14ac:dyDescent="0.25">
      <c r="A751" s="20" t="s">
        <v>500</v>
      </c>
      <c r="B751" s="10" t="s">
        <v>501</v>
      </c>
      <c r="C751" s="9"/>
      <c r="D751" s="16"/>
      <c r="E751" s="16"/>
      <c r="F751" s="17">
        <f>F752</f>
        <v>523400</v>
      </c>
      <c r="G751" s="17">
        <f t="shared" ref="G751:K753" si="257">G752</f>
        <v>523400</v>
      </c>
      <c r="H751" s="17">
        <f t="shared" si="257"/>
        <v>0</v>
      </c>
      <c r="I751" s="17">
        <f t="shared" si="257"/>
        <v>0</v>
      </c>
      <c r="J751" s="17">
        <f t="shared" si="257"/>
        <v>523400</v>
      </c>
      <c r="K751" s="17">
        <f t="shared" si="257"/>
        <v>523400</v>
      </c>
      <c r="L751" s="18"/>
      <c r="M751" s="18"/>
    </row>
    <row r="752" spans="1:13" x14ac:dyDescent="0.25">
      <c r="A752" s="20" t="s">
        <v>61</v>
      </c>
      <c r="B752" s="10" t="s">
        <v>501</v>
      </c>
      <c r="C752" s="9">
        <v>300</v>
      </c>
      <c r="D752" s="16"/>
      <c r="E752" s="16"/>
      <c r="F752" s="17">
        <f>F753</f>
        <v>523400</v>
      </c>
      <c r="G752" s="17">
        <f t="shared" si="257"/>
        <v>523400</v>
      </c>
      <c r="H752" s="17">
        <f t="shared" si="257"/>
        <v>0</v>
      </c>
      <c r="I752" s="17">
        <f t="shared" si="257"/>
        <v>0</v>
      </c>
      <c r="J752" s="17">
        <f t="shared" si="257"/>
        <v>523400</v>
      </c>
      <c r="K752" s="17">
        <f t="shared" si="257"/>
        <v>523400</v>
      </c>
      <c r="L752" s="18"/>
      <c r="M752" s="18"/>
    </row>
    <row r="753" spans="1:13" x14ac:dyDescent="0.25">
      <c r="A753" s="20" t="s">
        <v>62</v>
      </c>
      <c r="B753" s="10" t="s">
        <v>501</v>
      </c>
      <c r="C753" s="9">
        <v>300</v>
      </c>
      <c r="D753" s="16" t="s">
        <v>63</v>
      </c>
      <c r="E753" s="16"/>
      <c r="F753" s="17">
        <f>F754</f>
        <v>523400</v>
      </c>
      <c r="G753" s="17">
        <f t="shared" si="257"/>
        <v>523400</v>
      </c>
      <c r="H753" s="17">
        <f t="shared" si="257"/>
        <v>0</v>
      </c>
      <c r="I753" s="17">
        <f t="shared" si="257"/>
        <v>0</v>
      </c>
      <c r="J753" s="17">
        <f t="shared" si="257"/>
        <v>523400</v>
      </c>
      <c r="K753" s="17">
        <f t="shared" si="257"/>
        <v>523400</v>
      </c>
      <c r="L753" s="18"/>
      <c r="M753" s="18"/>
    </row>
    <row r="754" spans="1:13" x14ac:dyDescent="0.25">
      <c r="A754" s="20" t="s">
        <v>52</v>
      </c>
      <c r="B754" s="10" t="s">
        <v>501</v>
      </c>
      <c r="C754" s="9">
        <v>300</v>
      </c>
      <c r="D754" s="16" t="s">
        <v>63</v>
      </c>
      <c r="E754" s="16" t="s">
        <v>78</v>
      </c>
      <c r="F754" s="17">
        <f>'[1]8. разд '!F1040</f>
        <v>523400</v>
      </c>
      <c r="G754" s="17">
        <f>'[1]8. разд '!G1040</f>
        <v>523400</v>
      </c>
      <c r="H754" s="17">
        <f>'[1]8. разд '!H1040</f>
        <v>0</v>
      </c>
      <c r="I754" s="17">
        <f>'[1]8. разд '!I1040</f>
        <v>0</v>
      </c>
      <c r="J754" s="17">
        <f>'[1]8. разд '!J1040</f>
        <v>523400</v>
      </c>
      <c r="K754" s="17">
        <f>'[1]8. разд '!K1040</f>
        <v>523400</v>
      </c>
      <c r="L754" s="18"/>
      <c r="M754" s="18"/>
    </row>
    <row r="755" spans="1:13" x14ac:dyDescent="0.25">
      <c r="A755" s="20" t="s">
        <v>502</v>
      </c>
      <c r="B755" s="10" t="s">
        <v>503</v>
      </c>
      <c r="C755" s="9"/>
      <c r="D755" s="16"/>
      <c r="E755" s="16"/>
      <c r="F755" s="17">
        <f t="shared" ref="F755:K755" si="258">F756</f>
        <v>7845485.4300000006</v>
      </c>
      <c r="G755" s="17">
        <f t="shared" si="258"/>
        <v>2122717</v>
      </c>
      <c r="H755" s="17">
        <f t="shared" si="258"/>
        <v>0</v>
      </c>
      <c r="I755" s="17">
        <f t="shared" si="258"/>
        <v>0</v>
      </c>
      <c r="J755" s="17">
        <f t="shared" si="258"/>
        <v>7845485.4300000006</v>
      </c>
      <c r="K755" s="17">
        <f t="shared" si="258"/>
        <v>2122717</v>
      </c>
      <c r="L755" s="18"/>
      <c r="M755" s="18"/>
    </row>
    <row r="756" spans="1:13" ht="25.5" x14ac:dyDescent="0.25">
      <c r="A756" s="20" t="s">
        <v>504</v>
      </c>
      <c r="B756" s="10" t="s">
        <v>505</v>
      </c>
      <c r="C756" s="9"/>
      <c r="D756" s="16"/>
      <c r="E756" s="16"/>
      <c r="F756" s="17">
        <f t="shared" ref="F756:K756" si="259">F757+F765+F773+F777+F769+F761</f>
        <v>7845485.4300000006</v>
      </c>
      <c r="G756" s="17">
        <f t="shared" si="259"/>
        <v>2122717</v>
      </c>
      <c r="H756" s="17">
        <f t="shared" si="259"/>
        <v>0</v>
      </c>
      <c r="I756" s="17">
        <f t="shared" si="259"/>
        <v>0</v>
      </c>
      <c r="J756" s="17">
        <f t="shared" si="259"/>
        <v>7845485.4300000006</v>
      </c>
      <c r="K756" s="17">
        <f t="shared" si="259"/>
        <v>2122717</v>
      </c>
      <c r="L756" s="18"/>
      <c r="M756" s="18"/>
    </row>
    <row r="757" spans="1:13" ht="38.25" x14ac:dyDescent="0.25">
      <c r="A757" s="20" t="s">
        <v>506</v>
      </c>
      <c r="B757" s="10" t="s">
        <v>507</v>
      </c>
      <c r="C757" s="9"/>
      <c r="D757" s="16"/>
      <c r="E757" s="16"/>
      <c r="F757" s="17">
        <f>F758</f>
        <v>2122717</v>
      </c>
      <c r="G757" s="17">
        <f t="shared" ref="G757:K759" si="260">G758</f>
        <v>2122717</v>
      </c>
      <c r="H757" s="17">
        <f t="shared" si="260"/>
        <v>0</v>
      </c>
      <c r="I757" s="17">
        <f t="shared" si="260"/>
        <v>0</v>
      </c>
      <c r="J757" s="17">
        <f t="shared" si="260"/>
        <v>2122717</v>
      </c>
      <c r="K757" s="17">
        <f t="shared" si="260"/>
        <v>2122717</v>
      </c>
      <c r="L757" s="18"/>
      <c r="M757" s="18"/>
    </row>
    <row r="758" spans="1:13" ht="25.5" x14ac:dyDescent="0.25">
      <c r="A758" s="20" t="s">
        <v>57</v>
      </c>
      <c r="B758" s="10" t="s">
        <v>507</v>
      </c>
      <c r="C758" s="9">
        <v>600</v>
      </c>
      <c r="D758" s="16"/>
      <c r="E758" s="16"/>
      <c r="F758" s="17">
        <f>F759</f>
        <v>2122717</v>
      </c>
      <c r="G758" s="17">
        <f t="shared" si="260"/>
        <v>2122717</v>
      </c>
      <c r="H758" s="17">
        <f t="shared" si="260"/>
        <v>0</v>
      </c>
      <c r="I758" s="17">
        <f t="shared" si="260"/>
        <v>0</v>
      </c>
      <c r="J758" s="17">
        <f t="shared" si="260"/>
        <v>2122717</v>
      </c>
      <c r="K758" s="17">
        <f t="shared" si="260"/>
        <v>2122717</v>
      </c>
      <c r="L758" s="18"/>
      <c r="M758" s="18"/>
    </row>
    <row r="759" spans="1:13" x14ac:dyDescent="0.25">
      <c r="A759" s="20" t="s">
        <v>22</v>
      </c>
      <c r="B759" s="10" t="s">
        <v>507</v>
      </c>
      <c r="C759" s="9">
        <v>600</v>
      </c>
      <c r="D759" s="16" t="s">
        <v>23</v>
      </c>
      <c r="E759" s="16"/>
      <c r="F759" s="17">
        <f>F760</f>
        <v>2122717</v>
      </c>
      <c r="G759" s="17">
        <f t="shared" si="260"/>
        <v>2122717</v>
      </c>
      <c r="H759" s="17">
        <f t="shared" si="260"/>
        <v>0</v>
      </c>
      <c r="I759" s="17">
        <f t="shared" si="260"/>
        <v>0</v>
      </c>
      <c r="J759" s="17">
        <f t="shared" si="260"/>
        <v>2122717</v>
      </c>
      <c r="K759" s="17">
        <f t="shared" si="260"/>
        <v>2122717</v>
      </c>
      <c r="L759" s="18"/>
      <c r="M759" s="18"/>
    </row>
    <row r="760" spans="1:13" x14ac:dyDescent="0.25">
      <c r="A760" s="20" t="s">
        <v>24</v>
      </c>
      <c r="B760" s="10" t="s">
        <v>507</v>
      </c>
      <c r="C760" s="9">
        <v>600</v>
      </c>
      <c r="D760" s="16" t="s">
        <v>23</v>
      </c>
      <c r="E760" s="16" t="s">
        <v>23</v>
      </c>
      <c r="F760" s="17">
        <f>'[1]8. разд '!F792</f>
        <v>2122717</v>
      </c>
      <c r="G760" s="17">
        <f>'[1]8. разд '!G792</f>
        <v>2122717</v>
      </c>
      <c r="H760" s="17">
        <f>'[1]8. разд '!H792</f>
        <v>0</v>
      </c>
      <c r="I760" s="17">
        <f>'[1]8. разд '!I792</f>
        <v>0</v>
      </c>
      <c r="J760" s="17">
        <f>'[1]8. разд '!J792</f>
        <v>2122717</v>
      </c>
      <c r="K760" s="17">
        <f>'[1]8. разд '!K792</f>
        <v>2122717</v>
      </c>
      <c r="L760" s="18"/>
      <c r="M760" s="18"/>
    </row>
    <row r="761" spans="1:13" ht="38.25" x14ac:dyDescent="0.25">
      <c r="A761" s="20" t="s">
        <v>508</v>
      </c>
      <c r="B761" s="10" t="s">
        <v>509</v>
      </c>
      <c r="C761" s="9"/>
      <c r="D761" s="16"/>
      <c r="E761" s="16"/>
      <c r="F761" s="17">
        <f>F762</f>
        <v>713119.65</v>
      </c>
      <c r="G761" s="17">
        <f t="shared" ref="G761:K763" si="261">G762</f>
        <v>0</v>
      </c>
      <c r="H761" s="17">
        <f t="shared" si="261"/>
        <v>0</v>
      </c>
      <c r="I761" s="17">
        <f t="shared" si="261"/>
        <v>0</v>
      </c>
      <c r="J761" s="17">
        <f t="shared" si="261"/>
        <v>713119.65</v>
      </c>
      <c r="K761" s="17">
        <f t="shared" si="261"/>
        <v>0</v>
      </c>
      <c r="L761" s="18"/>
      <c r="M761" s="18"/>
    </row>
    <row r="762" spans="1:13" ht="25.5" x14ac:dyDescent="0.25">
      <c r="A762" s="20" t="s">
        <v>57</v>
      </c>
      <c r="B762" s="10" t="s">
        <v>509</v>
      </c>
      <c r="C762" s="9">
        <v>600</v>
      </c>
      <c r="D762" s="16"/>
      <c r="E762" s="16"/>
      <c r="F762" s="17">
        <f>F763</f>
        <v>713119.65</v>
      </c>
      <c r="G762" s="17">
        <f t="shared" si="261"/>
        <v>0</v>
      </c>
      <c r="H762" s="17">
        <f t="shared" si="261"/>
        <v>0</v>
      </c>
      <c r="I762" s="17">
        <f t="shared" si="261"/>
        <v>0</v>
      </c>
      <c r="J762" s="17">
        <f t="shared" si="261"/>
        <v>713119.65</v>
      </c>
      <c r="K762" s="17">
        <f t="shared" si="261"/>
        <v>0</v>
      </c>
      <c r="L762" s="18"/>
      <c r="M762" s="18"/>
    </row>
    <row r="763" spans="1:13" x14ac:dyDescent="0.25">
      <c r="A763" s="20" t="s">
        <v>22</v>
      </c>
      <c r="B763" s="10" t="s">
        <v>509</v>
      </c>
      <c r="C763" s="9">
        <v>600</v>
      </c>
      <c r="D763" s="16" t="s">
        <v>23</v>
      </c>
      <c r="E763" s="16"/>
      <c r="F763" s="17">
        <f>F764</f>
        <v>713119.65</v>
      </c>
      <c r="G763" s="17">
        <f t="shared" si="261"/>
        <v>0</v>
      </c>
      <c r="H763" s="17">
        <f t="shared" si="261"/>
        <v>0</v>
      </c>
      <c r="I763" s="17">
        <f t="shared" si="261"/>
        <v>0</v>
      </c>
      <c r="J763" s="17">
        <f t="shared" si="261"/>
        <v>713119.65</v>
      </c>
      <c r="K763" s="17">
        <f t="shared" si="261"/>
        <v>0</v>
      </c>
      <c r="L763" s="18"/>
      <c r="M763" s="18"/>
    </row>
    <row r="764" spans="1:13" x14ac:dyDescent="0.25">
      <c r="A764" s="20" t="s">
        <v>24</v>
      </c>
      <c r="B764" s="10" t="s">
        <v>509</v>
      </c>
      <c r="C764" s="9">
        <v>600</v>
      </c>
      <c r="D764" s="16" t="s">
        <v>23</v>
      </c>
      <c r="E764" s="16" t="s">
        <v>23</v>
      </c>
      <c r="F764" s="17">
        <f>'[1]8. разд '!F794</f>
        <v>713119.65</v>
      </c>
      <c r="G764" s="17">
        <f>'[1]8. разд '!G794</f>
        <v>0</v>
      </c>
      <c r="H764" s="17">
        <f>'[1]8. разд '!H794</f>
        <v>0</v>
      </c>
      <c r="I764" s="17">
        <f>'[1]8. разд '!I794</f>
        <v>0</v>
      </c>
      <c r="J764" s="17">
        <f>'[1]8. разд '!J794</f>
        <v>713119.65</v>
      </c>
      <c r="K764" s="17">
        <f>'[1]8. разд '!K794</f>
        <v>0</v>
      </c>
      <c r="L764" s="18"/>
      <c r="M764" s="18"/>
    </row>
    <row r="765" spans="1:13" ht="25.5" x14ac:dyDescent="0.25">
      <c r="A765" s="20" t="s">
        <v>510</v>
      </c>
      <c r="B765" s="10" t="s">
        <v>511</v>
      </c>
      <c r="C765" s="9"/>
      <c r="D765" s="16"/>
      <c r="E765" s="16"/>
      <c r="F765" s="17">
        <f>F766</f>
        <v>3330000</v>
      </c>
      <c r="G765" s="17">
        <f t="shared" ref="G765:K767" si="262">G766</f>
        <v>0</v>
      </c>
      <c r="H765" s="17">
        <f t="shared" si="262"/>
        <v>0</v>
      </c>
      <c r="I765" s="17">
        <f t="shared" si="262"/>
        <v>0</v>
      </c>
      <c r="J765" s="17">
        <f t="shared" si="262"/>
        <v>3330000</v>
      </c>
      <c r="K765" s="17">
        <f t="shared" si="262"/>
        <v>0</v>
      </c>
      <c r="L765" s="18"/>
      <c r="M765" s="18"/>
    </row>
    <row r="766" spans="1:13" ht="25.5" x14ac:dyDescent="0.25">
      <c r="A766" s="20" t="s">
        <v>57</v>
      </c>
      <c r="B766" s="10" t="s">
        <v>511</v>
      </c>
      <c r="C766" s="9">
        <v>600</v>
      </c>
      <c r="D766" s="16"/>
      <c r="E766" s="16"/>
      <c r="F766" s="17">
        <f>F767</f>
        <v>3330000</v>
      </c>
      <c r="G766" s="17">
        <f t="shared" si="262"/>
        <v>0</v>
      </c>
      <c r="H766" s="17">
        <f t="shared" si="262"/>
        <v>0</v>
      </c>
      <c r="I766" s="17">
        <f t="shared" si="262"/>
        <v>0</v>
      </c>
      <c r="J766" s="17">
        <f t="shared" si="262"/>
        <v>3330000</v>
      </c>
      <c r="K766" s="17">
        <f t="shared" si="262"/>
        <v>0</v>
      </c>
      <c r="L766" s="18"/>
      <c r="M766" s="18"/>
    </row>
    <row r="767" spans="1:13" x14ac:dyDescent="0.25">
      <c r="A767" s="20" t="s">
        <v>22</v>
      </c>
      <c r="B767" s="10" t="s">
        <v>511</v>
      </c>
      <c r="C767" s="9">
        <v>600</v>
      </c>
      <c r="D767" s="16" t="s">
        <v>23</v>
      </c>
      <c r="E767" s="16"/>
      <c r="F767" s="17">
        <f>F768</f>
        <v>3330000</v>
      </c>
      <c r="G767" s="17">
        <f t="shared" si="262"/>
        <v>0</v>
      </c>
      <c r="H767" s="17">
        <f t="shared" si="262"/>
        <v>0</v>
      </c>
      <c r="I767" s="17">
        <f t="shared" si="262"/>
        <v>0</v>
      </c>
      <c r="J767" s="17">
        <f t="shared" si="262"/>
        <v>3330000</v>
      </c>
      <c r="K767" s="17">
        <f t="shared" si="262"/>
        <v>0</v>
      </c>
      <c r="L767" s="18"/>
      <c r="M767" s="18"/>
    </row>
    <row r="768" spans="1:13" x14ac:dyDescent="0.25">
      <c r="A768" s="20" t="s">
        <v>24</v>
      </c>
      <c r="B768" s="10" t="s">
        <v>511</v>
      </c>
      <c r="C768" s="9">
        <v>600</v>
      </c>
      <c r="D768" s="16" t="s">
        <v>23</v>
      </c>
      <c r="E768" s="16" t="s">
        <v>23</v>
      </c>
      <c r="F768" s="17">
        <f>'[1]8. разд '!F796</f>
        <v>3330000</v>
      </c>
      <c r="G768" s="17">
        <f>'[1]8. разд '!G796</f>
        <v>0</v>
      </c>
      <c r="H768" s="17">
        <f>'[1]8. разд '!H796</f>
        <v>0</v>
      </c>
      <c r="I768" s="17">
        <f>'[1]8. разд '!I796</f>
        <v>0</v>
      </c>
      <c r="J768" s="17">
        <f>'[1]8. разд '!J796</f>
        <v>3330000</v>
      </c>
      <c r="K768" s="17">
        <f>'[1]8. разд '!K796</f>
        <v>0</v>
      </c>
      <c r="L768" s="18"/>
      <c r="M768" s="18"/>
    </row>
    <row r="769" spans="1:13" ht="38.25" x14ac:dyDescent="0.25">
      <c r="A769" s="20" t="s">
        <v>512</v>
      </c>
      <c r="B769" s="10" t="s">
        <v>513</v>
      </c>
      <c r="C769" s="9"/>
      <c r="D769" s="16"/>
      <c r="E769" s="16"/>
      <c r="F769" s="17">
        <f>+F770</f>
        <v>20000</v>
      </c>
      <c r="G769" s="17">
        <f t="shared" ref="G769:K769" si="263">+G770</f>
        <v>0</v>
      </c>
      <c r="H769" s="17">
        <f t="shared" si="263"/>
        <v>0</v>
      </c>
      <c r="I769" s="17">
        <f t="shared" si="263"/>
        <v>0</v>
      </c>
      <c r="J769" s="17">
        <f t="shared" si="263"/>
        <v>20000</v>
      </c>
      <c r="K769" s="17">
        <f t="shared" si="263"/>
        <v>0</v>
      </c>
      <c r="L769" s="18"/>
      <c r="M769" s="18"/>
    </row>
    <row r="770" spans="1:13" ht="25.5" x14ac:dyDescent="0.25">
      <c r="A770" s="20" t="s">
        <v>57</v>
      </c>
      <c r="B770" s="10" t="s">
        <v>513</v>
      </c>
      <c r="C770" s="9">
        <v>600</v>
      </c>
      <c r="D770" s="16"/>
      <c r="E770" s="16"/>
      <c r="F770" s="17">
        <f>F771</f>
        <v>20000</v>
      </c>
      <c r="G770" s="17">
        <f t="shared" ref="G770:K771" si="264">G771</f>
        <v>0</v>
      </c>
      <c r="H770" s="17">
        <f t="shared" si="264"/>
        <v>0</v>
      </c>
      <c r="I770" s="17">
        <f t="shared" si="264"/>
        <v>0</v>
      </c>
      <c r="J770" s="17">
        <f t="shared" si="264"/>
        <v>20000</v>
      </c>
      <c r="K770" s="17">
        <f t="shared" si="264"/>
        <v>0</v>
      </c>
      <c r="L770" s="18"/>
      <c r="M770" s="18"/>
    </row>
    <row r="771" spans="1:13" x14ac:dyDescent="0.25">
      <c r="A771" s="20" t="s">
        <v>22</v>
      </c>
      <c r="B771" s="10" t="s">
        <v>513</v>
      </c>
      <c r="C771" s="9">
        <v>600</v>
      </c>
      <c r="D771" s="16" t="s">
        <v>23</v>
      </c>
      <c r="E771" s="16"/>
      <c r="F771" s="17">
        <f>F772</f>
        <v>20000</v>
      </c>
      <c r="G771" s="17">
        <f t="shared" si="264"/>
        <v>0</v>
      </c>
      <c r="H771" s="17">
        <f t="shared" si="264"/>
        <v>0</v>
      </c>
      <c r="I771" s="17">
        <f t="shared" si="264"/>
        <v>0</v>
      </c>
      <c r="J771" s="17">
        <f t="shared" si="264"/>
        <v>20000</v>
      </c>
      <c r="K771" s="17">
        <f t="shared" si="264"/>
        <v>0</v>
      </c>
      <c r="L771" s="18"/>
      <c r="M771" s="18"/>
    </row>
    <row r="772" spans="1:13" x14ac:dyDescent="0.25">
      <c r="A772" s="20" t="s">
        <v>24</v>
      </c>
      <c r="B772" s="10" t="s">
        <v>513</v>
      </c>
      <c r="C772" s="9">
        <v>600</v>
      </c>
      <c r="D772" s="16" t="s">
        <v>23</v>
      </c>
      <c r="E772" s="16" t="s">
        <v>23</v>
      </c>
      <c r="F772" s="17">
        <f>'[1]8. разд '!F800</f>
        <v>20000</v>
      </c>
      <c r="G772" s="17">
        <f>'[1]8. разд '!G800</f>
        <v>0</v>
      </c>
      <c r="H772" s="17">
        <f>'[1]8. разд '!H800</f>
        <v>0</v>
      </c>
      <c r="I772" s="17">
        <f>'[1]8. разд '!I800</f>
        <v>0</v>
      </c>
      <c r="J772" s="17">
        <f>'[1]8. разд '!J800</f>
        <v>20000</v>
      </c>
      <c r="K772" s="17">
        <f>'[1]8. разд '!K800</f>
        <v>0</v>
      </c>
      <c r="L772" s="18"/>
      <c r="M772" s="18"/>
    </row>
    <row r="773" spans="1:13" ht="25.5" x14ac:dyDescent="0.25">
      <c r="A773" s="20" t="s">
        <v>514</v>
      </c>
      <c r="B773" s="10" t="s">
        <v>515</v>
      </c>
      <c r="C773" s="9"/>
      <c r="D773" s="16"/>
      <c r="E773" s="16"/>
      <c r="F773" s="17">
        <f>F774</f>
        <v>450000</v>
      </c>
      <c r="G773" s="17">
        <f t="shared" ref="G773:K775" si="265">G774</f>
        <v>0</v>
      </c>
      <c r="H773" s="17">
        <f t="shared" si="265"/>
        <v>0</v>
      </c>
      <c r="I773" s="17">
        <f t="shared" si="265"/>
        <v>0</v>
      </c>
      <c r="J773" s="17">
        <f t="shared" si="265"/>
        <v>450000</v>
      </c>
      <c r="K773" s="17">
        <f t="shared" si="265"/>
        <v>0</v>
      </c>
      <c r="L773" s="18"/>
      <c r="M773" s="18"/>
    </row>
    <row r="774" spans="1:13" ht="25.5" x14ac:dyDescent="0.25">
      <c r="A774" s="20" t="s">
        <v>57</v>
      </c>
      <c r="B774" s="10" t="s">
        <v>515</v>
      </c>
      <c r="C774" s="9">
        <v>600</v>
      </c>
      <c r="D774" s="16"/>
      <c r="E774" s="16"/>
      <c r="F774" s="17">
        <f>F775</f>
        <v>450000</v>
      </c>
      <c r="G774" s="17">
        <f t="shared" si="265"/>
        <v>0</v>
      </c>
      <c r="H774" s="17">
        <f t="shared" si="265"/>
        <v>0</v>
      </c>
      <c r="I774" s="17">
        <f t="shared" si="265"/>
        <v>0</v>
      </c>
      <c r="J774" s="17">
        <f t="shared" si="265"/>
        <v>450000</v>
      </c>
      <c r="K774" s="17">
        <f t="shared" si="265"/>
        <v>0</v>
      </c>
      <c r="L774" s="18"/>
      <c r="M774" s="18"/>
    </row>
    <row r="775" spans="1:13" x14ac:dyDescent="0.25">
      <c r="A775" s="20" t="s">
        <v>22</v>
      </c>
      <c r="B775" s="10" t="s">
        <v>515</v>
      </c>
      <c r="C775" s="9">
        <v>600</v>
      </c>
      <c r="D775" s="16" t="s">
        <v>23</v>
      </c>
      <c r="E775" s="16"/>
      <c r="F775" s="17">
        <f>F776</f>
        <v>450000</v>
      </c>
      <c r="G775" s="17">
        <f t="shared" si="265"/>
        <v>0</v>
      </c>
      <c r="H775" s="17">
        <f t="shared" si="265"/>
        <v>0</v>
      </c>
      <c r="I775" s="17">
        <f t="shared" si="265"/>
        <v>0</v>
      </c>
      <c r="J775" s="17">
        <f t="shared" si="265"/>
        <v>450000</v>
      </c>
      <c r="K775" s="17">
        <f t="shared" si="265"/>
        <v>0</v>
      </c>
      <c r="L775" s="18"/>
      <c r="M775" s="18"/>
    </row>
    <row r="776" spans="1:13" x14ac:dyDescent="0.25">
      <c r="A776" s="20" t="s">
        <v>24</v>
      </c>
      <c r="B776" s="10" t="s">
        <v>515</v>
      </c>
      <c r="C776" s="9">
        <v>600</v>
      </c>
      <c r="D776" s="16" t="s">
        <v>23</v>
      </c>
      <c r="E776" s="16" t="s">
        <v>23</v>
      </c>
      <c r="F776" s="17">
        <f>'[1]8. разд '!F802</f>
        <v>450000</v>
      </c>
      <c r="G776" s="17">
        <f>'[1]8. разд '!G802</f>
        <v>0</v>
      </c>
      <c r="H776" s="17">
        <f>'[1]8. разд '!H802</f>
        <v>0</v>
      </c>
      <c r="I776" s="17">
        <f>'[1]8. разд '!I802</f>
        <v>0</v>
      </c>
      <c r="J776" s="17">
        <f>'[1]8. разд '!J802</f>
        <v>450000</v>
      </c>
      <c r="K776" s="17">
        <f>'[1]8. разд '!K802</f>
        <v>0</v>
      </c>
      <c r="L776" s="18"/>
      <c r="M776" s="18"/>
    </row>
    <row r="777" spans="1:13" ht="38.25" x14ac:dyDescent="0.25">
      <c r="A777" s="20" t="s">
        <v>516</v>
      </c>
      <c r="B777" s="10" t="s">
        <v>517</v>
      </c>
      <c r="C777" s="9"/>
      <c r="D777" s="16"/>
      <c r="E777" s="16"/>
      <c r="F777" s="17">
        <f>F778</f>
        <v>1209648.78</v>
      </c>
      <c r="G777" s="17">
        <f t="shared" ref="G777:K779" si="266">G778</f>
        <v>0</v>
      </c>
      <c r="H777" s="17">
        <f t="shared" si="266"/>
        <v>0</v>
      </c>
      <c r="I777" s="17">
        <f t="shared" si="266"/>
        <v>0</v>
      </c>
      <c r="J777" s="17">
        <f t="shared" si="266"/>
        <v>1209648.78</v>
      </c>
      <c r="K777" s="17">
        <f t="shared" si="266"/>
        <v>0</v>
      </c>
      <c r="L777" s="18"/>
      <c r="M777" s="18"/>
    </row>
    <row r="778" spans="1:13" ht="25.5" x14ac:dyDescent="0.25">
      <c r="A778" s="20" t="s">
        <v>57</v>
      </c>
      <c r="B778" s="10" t="s">
        <v>517</v>
      </c>
      <c r="C778" s="9">
        <v>600</v>
      </c>
      <c r="D778" s="16"/>
      <c r="E778" s="16"/>
      <c r="F778" s="17">
        <f>F779</f>
        <v>1209648.78</v>
      </c>
      <c r="G778" s="17">
        <f t="shared" si="266"/>
        <v>0</v>
      </c>
      <c r="H778" s="17">
        <f t="shared" si="266"/>
        <v>0</v>
      </c>
      <c r="I778" s="17">
        <f t="shared" si="266"/>
        <v>0</v>
      </c>
      <c r="J778" s="17">
        <f t="shared" si="266"/>
        <v>1209648.78</v>
      </c>
      <c r="K778" s="17">
        <f t="shared" si="266"/>
        <v>0</v>
      </c>
      <c r="L778" s="18"/>
      <c r="M778" s="18"/>
    </row>
    <row r="779" spans="1:13" x14ac:dyDescent="0.25">
      <c r="A779" s="20" t="s">
        <v>22</v>
      </c>
      <c r="B779" s="10" t="s">
        <v>517</v>
      </c>
      <c r="C779" s="9">
        <v>600</v>
      </c>
      <c r="D779" s="16" t="s">
        <v>23</v>
      </c>
      <c r="E779" s="16"/>
      <c r="F779" s="17">
        <f>F780</f>
        <v>1209648.78</v>
      </c>
      <c r="G779" s="17">
        <f t="shared" si="266"/>
        <v>0</v>
      </c>
      <c r="H779" s="17">
        <f t="shared" si="266"/>
        <v>0</v>
      </c>
      <c r="I779" s="17">
        <f t="shared" si="266"/>
        <v>0</v>
      </c>
      <c r="J779" s="17">
        <f t="shared" si="266"/>
        <v>1209648.78</v>
      </c>
      <c r="K779" s="17">
        <f t="shared" si="266"/>
        <v>0</v>
      </c>
      <c r="L779" s="18"/>
      <c r="M779" s="18"/>
    </row>
    <row r="780" spans="1:13" x14ac:dyDescent="0.25">
      <c r="A780" s="20" t="s">
        <v>24</v>
      </c>
      <c r="B780" s="10" t="s">
        <v>517</v>
      </c>
      <c r="C780" s="9">
        <v>600</v>
      </c>
      <c r="D780" s="16" t="s">
        <v>23</v>
      </c>
      <c r="E780" s="16" t="s">
        <v>23</v>
      </c>
      <c r="F780" s="17">
        <f>'[1]8. разд '!F804</f>
        <v>1209648.78</v>
      </c>
      <c r="G780" s="17">
        <f>'[1]8. разд '!G804</f>
        <v>0</v>
      </c>
      <c r="H780" s="17">
        <f>'[1]8. разд '!H804</f>
        <v>0</v>
      </c>
      <c r="I780" s="17">
        <f>'[1]8. разд '!I804</f>
        <v>0</v>
      </c>
      <c r="J780" s="17">
        <f>'[1]8. разд '!J804</f>
        <v>1209648.78</v>
      </c>
      <c r="K780" s="17">
        <f>'[1]8. разд '!K804</f>
        <v>0</v>
      </c>
      <c r="L780" s="18"/>
      <c r="M780" s="18"/>
    </row>
    <row r="781" spans="1:13" s="19" customFormat="1" ht="25.5" x14ac:dyDescent="0.25">
      <c r="A781" s="20" t="s">
        <v>518</v>
      </c>
      <c r="B781" s="10" t="s">
        <v>519</v>
      </c>
      <c r="C781" s="9"/>
      <c r="D781" s="16"/>
      <c r="E781" s="16"/>
      <c r="F781" s="17">
        <f t="shared" ref="F781:K781" si="267">F782+F816+F850+F897+F935+F941</f>
        <v>355506284.87</v>
      </c>
      <c r="G781" s="17">
        <f t="shared" si="267"/>
        <v>13585578.819999998</v>
      </c>
      <c r="H781" s="17">
        <f t="shared" si="267"/>
        <v>1099931</v>
      </c>
      <c r="I781" s="17">
        <f t="shared" si="267"/>
        <v>0</v>
      </c>
      <c r="J781" s="17">
        <f t="shared" si="267"/>
        <v>356606215.87</v>
      </c>
      <c r="K781" s="17">
        <f t="shared" si="267"/>
        <v>13585578.819999998</v>
      </c>
      <c r="L781" s="18"/>
      <c r="M781" s="18"/>
    </row>
    <row r="782" spans="1:13" ht="38.25" x14ac:dyDescent="0.25">
      <c r="A782" s="20" t="s">
        <v>520</v>
      </c>
      <c r="B782" s="10" t="s">
        <v>521</v>
      </c>
      <c r="C782" s="9"/>
      <c r="D782" s="16"/>
      <c r="E782" s="16"/>
      <c r="F782" s="17">
        <f>F783</f>
        <v>109286917.69</v>
      </c>
      <c r="G782" s="17">
        <f t="shared" ref="G782:K782" si="268">G783</f>
        <v>4100232.91</v>
      </c>
      <c r="H782" s="17">
        <f t="shared" si="268"/>
        <v>-309421.12</v>
      </c>
      <c r="I782" s="17">
        <f t="shared" si="268"/>
        <v>0</v>
      </c>
      <c r="J782" s="17">
        <f t="shared" si="268"/>
        <v>108977496.57000001</v>
      </c>
      <c r="K782" s="17">
        <f t="shared" si="268"/>
        <v>4100232.91</v>
      </c>
      <c r="L782" s="18"/>
      <c r="M782" s="18"/>
    </row>
    <row r="783" spans="1:13" ht="38.25" x14ac:dyDescent="0.25">
      <c r="A783" s="20" t="s">
        <v>522</v>
      </c>
      <c r="B783" s="10" t="s">
        <v>523</v>
      </c>
      <c r="C783" s="9"/>
      <c r="D783" s="16"/>
      <c r="E783" s="16"/>
      <c r="F783" s="17">
        <f>F784+F788+F792+F808+F812+F796+F800+F804</f>
        <v>109286917.69</v>
      </c>
      <c r="G783" s="17">
        <f t="shared" ref="G783:K783" si="269">G784+G788+G792+G808+G812+G796+G800+G804</f>
        <v>4100232.91</v>
      </c>
      <c r="H783" s="17">
        <f t="shared" si="269"/>
        <v>-309421.12</v>
      </c>
      <c r="I783" s="17">
        <f t="shared" si="269"/>
        <v>0</v>
      </c>
      <c r="J783" s="17">
        <f t="shared" si="269"/>
        <v>108977496.57000001</v>
      </c>
      <c r="K783" s="17">
        <f t="shared" si="269"/>
        <v>4100232.91</v>
      </c>
      <c r="L783" s="18"/>
      <c r="M783" s="18"/>
    </row>
    <row r="784" spans="1:13" ht="51" x14ac:dyDescent="0.25">
      <c r="A784" s="20" t="s">
        <v>168</v>
      </c>
      <c r="B784" s="10" t="s">
        <v>524</v>
      </c>
      <c r="C784" s="10"/>
      <c r="D784" s="16"/>
      <c r="E784" s="16"/>
      <c r="F784" s="17">
        <f t="shared" ref="F784:K786" si="270">F785</f>
        <v>1731000</v>
      </c>
      <c r="G784" s="17">
        <f t="shared" si="270"/>
        <v>0</v>
      </c>
      <c r="H784" s="17">
        <f t="shared" si="270"/>
        <v>-504421.12</v>
      </c>
      <c r="I784" s="17">
        <f t="shared" si="270"/>
        <v>0</v>
      </c>
      <c r="J784" s="17">
        <f t="shared" si="270"/>
        <v>1226578.8799999999</v>
      </c>
      <c r="K784" s="17">
        <f t="shared" si="270"/>
        <v>0</v>
      </c>
      <c r="L784" s="18"/>
      <c r="M784" s="18"/>
    </row>
    <row r="785" spans="1:13" ht="25.5" x14ac:dyDescent="0.25">
      <c r="A785" s="20" t="s">
        <v>57</v>
      </c>
      <c r="B785" s="10" t="s">
        <v>524</v>
      </c>
      <c r="C785" s="10" t="s">
        <v>71</v>
      </c>
      <c r="D785" s="16"/>
      <c r="E785" s="16"/>
      <c r="F785" s="17">
        <f>F786</f>
        <v>1731000</v>
      </c>
      <c r="G785" s="17">
        <f t="shared" si="270"/>
        <v>0</v>
      </c>
      <c r="H785" s="17">
        <f t="shared" si="270"/>
        <v>-504421.12</v>
      </c>
      <c r="I785" s="17">
        <f t="shared" si="270"/>
        <v>0</v>
      </c>
      <c r="J785" s="17">
        <f t="shared" si="270"/>
        <v>1226578.8799999999</v>
      </c>
      <c r="K785" s="17">
        <f t="shared" si="270"/>
        <v>0</v>
      </c>
      <c r="L785" s="18"/>
      <c r="M785" s="18"/>
    </row>
    <row r="786" spans="1:13" x14ac:dyDescent="0.25">
      <c r="A786" s="20" t="s">
        <v>525</v>
      </c>
      <c r="B786" s="10" t="s">
        <v>524</v>
      </c>
      <c r="C786" s="10" t="s">
        <v>71</v>
      </c>
      <c r="D786" s="16" t="s">
        <v>23</v>
      </c>
      <c r="E786" s="16"/>
      <c r="F786" s="17">
        <f>F787</f>
        <v>1731000</v>
      </c>
      <c r="G786" s="17">
        <f t="shared" si="270"/>
        <v>0</v>
      </c>
      <c r="H786" s="17">
        <f t="shared" si="270"/>
        <v>-504421.12</v>
      </c>
      <c r="I786" s="17">
        <f t="shared" si="270"/>
        <v>0</v>
      </c>
      <c r="J786" s="17">
        <f t="shared" si="270"/>
        <v>1226578.8799999999</v>
      </c>
      <c r="K786" s="17">
        <f t="shared" si="270"/>
        <v>0</v>
      </c>
      <c r="L786" s="18"/>
      <c r="M786" s="18"/>
    </row>
    <row r="787" spans="1:13" x14ac:dyDescent="0.25">
      <c r="A787" s="20" t="s">
        <v>77</v>
      </c>
      <c r="B787" s="10" t="s">
        <v>524</v>
      </c>
      <c r="C787" s="10" t="s">
        <v>71</v>
      </c>
      <c r="D787" s="16" t="s">
        <v>23</v>
      </c>
      <c r="E787" s="16" t="s">
        <v>78</v>
      </c>
      <c r="F787" s="17">
        <f>'[1]8. разд '!F758</f>
        <v>1731000</v>
      </c>
      <c r="G787" s="17">
        <f>'[1]8. разд '!G758</f>
        <v>0</v>
      </c>
      <c r="H787" s="17">
        <f>'[1]8. разд '!H758</f>
        <v>-504421.12</v>
      </c>
      <c r="I787" s="17">
        <f>'[1]8. разд '!I758</f>
        <v>0</v>
      </c>
      <c r="J787" s="17">
        <f>'[1]8. разд '!J758</f>
        <v>1226578.8799999999</v>
      </c>
      <c r="K787" s="17">
        <f>'[1]8. разд '!K758</f>
        <v>0</v>
      </c>
      <c r="L787" s="18"/>
      <c r="M787" s="18"/>
    </row>
    <row r="788" spans="1:13" ht="51" x14ac:dyDescent="0.25">
      <c r="A788" s="20" t="s">
        <v>192</v>
      </c>
      <c r="B788" s="10" t="s">
        <v>526</v>
      </c>
      <c r="C788" s="9"/>
      <c r="D788" s="16"/>
      <c r="E788" s="16"/>
      <c r="F788" s="17">
        <f>F789</f>
        <v>4100232.91</v>
      </c>
      <c r="G788" s="17">
        <f t="shared" ref="G788:K790" si="271">G789</f>
        <v>4100232.91</v>
      </c>
      <c r="H788" s="17">
        <f t="shared" si="271"/>
        <v>0</v>
      </c>
      <c r="I788" s="17">
        <f t="shared" si="271"/>
        <v>0</v>
      </c>
      <c r="J788" s="17">
        <f t="shared" si="271"/>
        <v>4100232.91</v>
      </c>
      <c r="K788" s="17">
        <f t="shared" si="271"/>
        <v>4100232.91</v>
      </c>
      <c r="L788" s="18"/>
      <c r="M788" s="18"/>
    </row>
    <row r="789" spans="1:13" ht="25.5" x14ac:dyDescent="0.25">
      <c r="A789" s="20" t="s">
        <v>57</v>
      </c>
      <c r="B789" s="10" t="s">
        <v>526</v>
      </c>
      <c r="C789" s="9">
        <v>600</v>
      </c>
      <c r="D789" s="16"/>
      <c r="E789" s="16"/>
      <c r="F789" s="17">
        <f>F790</f>
        <v>4100232.91</v>
      </c>
      <c r="G789" s="17">
        <f t="shared" si="271"/>
        <v>4100232.91</v>
      </c>
      <c r="H789" s="17">
        <f t="shared" si="271"/>
        <v>0</v>
      </c>
      <c r="I789" s="17">
        <f t="shared" si="271"/>
        <v>0</v>
      </c>
      <c r="J789" s="17">
        <f t="shared" si="271"/>
        <v>4100232.91</v>
      </c>
      <c r="K789" s="17">
        <f t="shared" si="271"/>
        <v>4100232.91</v>
      </c>
      <c r="L789" s="18"/>
      <c r="M789" s="18"/>
    </row>
    <row r="790" spans="1:13" x14ac:dyDescent="0.25">
      <c r="A790" s="20" t="s">
        <v>525</v>
      </c>
      <c r="B790" s="10" t="s">
        <v>526</v>
      </c>
      <c r="C790" s="9">
        <v>600</v>
      </c>
      <c r="D790" s="16" t="s">
        <v>23</v>
      </c>
      <c r="E790" s="16"/>
      <c r="F790" s="17">
        <f>F791</f>
        <v>4100232.91</v>
      </c>
      <c r="G790" s="17">
        <f t="shared" si="271"/>
        <v>4100232.91</v>
      </c>
      <c r="H790" s="17">
        <f t="shared" si="271"/>
        <v>0</v>
      </c>
      <c r="I790" s="17">
        <f t="shared" si="271"/>
        <v>0</v>
      </c>
      <c r="J790" s="17">
        <f t="shared" si="271"/>
        <v>4100232.91</v>
      </c>
      <c r="K790" s="17">
        <f t="shared" si="271"/>
        <v>4100232.91</v>
      </c>
      <c r="L790" s="18"/>
      <c r="M790" s="18"/>
    </row>
    <row r="791" spans="1:13" x14ac:dyDescent="0.25">
      <c r="A791" s="20" t="s">
        <v>77</v>
      </c>
      <c r="B791" s="10" t="s">
        <v>526</v>
      </c>
      <c r="C791" s="9">
        <v>600</v>
      </c>
      <c r="D791" s="16" t="s">
        <v>23</v>
      </c>
      <c r="E791" s="16" t="s">
        <v>78</v>
      </c>
      <c r="F791" s="17">
        <f>'[1]8. разд '!F760</f>
        <v>4100232.91</v>
      </c>
      <c r="G791" s="17">
        <f>'[1]8. разд '!G760</f>
        <v>4100232.91</v>
      </c>
      <c r="H791" s="17">
        <f>'[1]8. разд '!H760</f>
        <v>0</v>
      </c>
      <c r="I791" s="17">
        <f>'[1]8. разд '!I760</f>
        <v>0</v>
      </c>
      <c r="J791" s="17">
        <f>'[1]8. разд '!J760</f>
        <v>4100232.91</v>
      </c>
      <c r="K791" s="17">
        <f>'[1]8. разд '!K760</f>
        <v>4100232.91</v>
      </c>
      <c r="L791" s="18"/>
      <c r="M791" s="18"/>
    </row>
    <row r="792" spans="1:13" ht="38.25" x14ac:dyDescent="0.25">
      <c r="A792" s="29" t="s">
        <v>360</v>
      </c>
      <c r="B792" s="10" t="s">
        <v>527</v>
      </c>
      <c r="C792" s="9"/>
      <c r="D792" s="16"/>
      <c r="E792" s="16"/>
      <c r="F792" s="17">
        <f>F793</f>
        <v>85603491.959999993</v>
      </c>
      <c r="G792" s="17">
        <f t="shared" ref="G792:K794" si="272">G793</f>
        <v>0</v>
      </c>
      <c r="H792" s="17">
        <f t="shared" si="272"/>
        <v>0</v>
      </c>
      <c r="I792" s="17">
        <f t="shared" si="272"/>
        <v>0</v>
      </c>
      <c r="J792" s="17">
        <f t="shared" si="272"/>
        <v>85603491.959999993</v>
      </c>
      <c r="K792" s="17">
        <f t="shared" si="272"/>
        <v>0</v>
      </c>
      <c r="L792" s="18"/>
      <c r="M792" s="18"/>
    </row>
    <row r="793" spans="1:13" ht="25.5" x14ac:dyDescent="0.25">
      <c r="A793" s="20" t="s">
        <v>57</v>
      </c>
      <c r="B793" s="10" t="s">
        <v>527</v>
      </c>
      <c r="C793" s="9">
        <v>600</v>
      </c>
      <c r="D793" s="16"/>
      <c r="E793" s="16"/>
      <c r="F793" s="17">
        <f>F794</f>
        <v>85603491.959999993</v>
      </c>
      <c r="G793" s="17">
        <f t="shared" si="272"/>
        <v>0</v>
      </c>
      <c r="H793" s="17">
        <f t="shared" si="272"/>
        <v>0</v>
      </c>
      <c r="I793" s="17">
        <f t="shared" si="272"/>
        <v>0</v>
      </c>
      <c r="J793" s="17">
        <f t="shared" si="272"/>
        <v>85603491.959999993</v>
      </c>
      <c r="K793" s="17">
        <f t="shared" si="272"/>
        <v>0</v>
      </c>
      <c r="L793" s="18"/>
      <c r="M793" s="18"/>
    </row>
    <row r="794" spans="1:13" x14ac:dyDescent="0.25">
      <c r="A794" s="20" t="s">
        <v>525</v>
      </c>
      <c r="B794" s="10" t="s">
        <v>527</v>
      </c>
      <c r="C794" s="9">
        <v>600</v>
      </c>
      <c r="D794" s="16" t="s">
        <v>23</v>
      </c>
      <c r="E794" s="16"/>
      <c r="F794" s="17">
        <f>F795</f>
        <v>85603491.959999993</v>
      </c>
      <c r="G794" s="17">
        <f t="shared" si="272"/>
        <v>0</v>
      </c>
      <c r="H794" s="17">
        <f t="shared" si="272"/>
        <v>0</v>
      </c>
      <c r="I794" s="17">
        <f t="shared" si="272"/>
        <v>0</v>
      </c>
      <c r="J794" s="17">
        <f t="shared" si="272"/>
        <v>85603491.959999993</v>
      </c>
      <c r="K794" s="17">
        <f t="shared" si="272"/>
        <v>0</v>
      </c>
      <c r="L794" s="18"/>
      <c r="M794" s="18"/>
    </row>
    <row r="795" spans="1:13" x14ac:dyDescent="0.25">
      <c r="A795" s="20" t="s">
        <v>77</v>
      </c>
      <c r="B795" s="10" t="s">
        <v>527</v>
      </c>
      <c r="C795" s="9">
        <v>600</v>
      </c>
      <c r="D795" s="16" t="s">
        <v>23</v>
      </c>
      <c r="E795" s="16" t="s">
        <v>78</v>
      </c>
      <c r="F795" s="17">
        <f>'[1]8. разд '!F762</f>
        <v>85603491.959999993</v>
      </c>
      <c r="G795" s="17">
        <f>'[1]8. разд '!G762</f>
        <v>0</v>
      </c>
      <c r="H795" s="17">
        <f>'[1]8. разд '!H762</f>
        <v>0</v>
      </c>
      <c r="I795" s="17">
        <f>'[1]8. разд '!I762</f>
        <v>0</v>
      </c>
      <c r="J795" s="17">
        <f>'[1]8. разд '!J762</f>
        <v>85603491.959999993</v>
      </c>
      <c r="K795" s="17">
        <f>'[1]8. разд '!K762</f>
        <v>0</v>
      </c>
      <c r="L795" s="18"/>
      <c r="M795" s="18"/>
    </row>
    <row r="796" spans="1:13" ht="25.5" x14ac:dyDescent="0.25">
      <c r="A796" s="29" t="s">
        <v>362</v>
      </c>
      <c r="B796" s="10" t="s">
        <v>528</v>
      </c>
      <c r="C796" s="9"/>
      <c r="D796" s="16"/>
      <c r="E796" s="16"/>
      <c r="F796" s="17">
        <f>F797</f>
        <v>5218092</v>
      </c>
      <c r="G796" s="17">
        <f t="shared" ref="G796:K798" si="273">G797</f>
        <v>0</v>
      </c>
      <c r="H796" s="17">
        <f t="shared" si="273"/>
        <v>0</v>
      </c>
      <c r="I796" s="17">
        <f t="shared" si="273"/>
        <v>0</v>
      </c>
      <c r="J796" s="17">
        <f t="shared" si="273"/>
        <v>5218092</v>
      </c>
      <c r="K796" s="17">
        <f t="shared" si="273"/>
        <v>0</v>
      </c>
      <c r="L796" s="18"/>
      <c r="M796" s="18"/>
    </row>
    <row r="797" spans="1:13" ht="25.5" x14ac:dyDescent="0.25">
      <c r="A797" s="20" t="s">
        <v>57</v>
      </c>
      <c r="B797" s="10" t="s">
        <v>528</v>
      </c>
      <c r="C797" s="9">
        <v>600</v>
      </c>
      <c r="D797" s="16"/>
      <c r="E797" s="16"/>
      <c r="F797" s="17">
        <f>F798</f>
        <v>5218092</v>
      </c>
      <c r="G797" s="17">
        <f t="shared" si="273"/>
        <v>0</v>
      </c>
      <c r="H797" s="17">
        <f t="shared" si="273"/>
        <v>0</v>
      </c>
      <c r="I797" s="17">
        <f t="shared" si="273"/>
        <v>0</v>
      </c>
      <c r="J797" s="17">
        <f t="shared" si="273"/>
        <v>5218092</v>
      </c>
      <c r="K797" s="17">
        <f t="shared" si="273"/>
        <v>0</v>
      </c>
      <c r="L797" s="18"/>
      <c r="M797" s="18"/>
    </row>
    <row r="798" spans="1:13" x14ac:dyDescent="0.25">
      <c r="A798" s="20" t="s">
        <v>525</v>
      </c>
      <c r="B798" s="10" t="s">
        <v>528</v>
      </c>
      <c r="C798" s="9">
        <v>600</v>
      </c>
      <c r="D798" s="16" t="s">
        <v>23</v>
      </c>
      <c r="E798" s="16"/>
      <c r="F798" s="17">
        <f>F799</f>
        <v>5218092</v>
      </c>
      <c r="G798" s="17">
        <f t="shared" si="273"/>
        <v>0</v>
      </c>
      <c r="H798" s="17">
        <f t="shared" si="273"/>
        <v>0</v>
      </c>
      <c r="I798" s="17">
        <f t="shared" si="273"/>
        <v>0</v>
      </c>
      <c r="J798" s="17">
        <f t="shared" si="273"/>
        <v>5218092</v>
      </c>
      <c r="K798" s="17">
        <f t="shared" si="273"/>
        <v>0</v>
      </c>
      <c r="L798" s="18"/>
      <c r="M798" s="18"/>
    </row>
    <row r="799" spans="1:13" x14ac:dyDescent="0.25">
      <c r="A799" s="20" t="s">
        <v>77</v>
      </c>
      <c r="B799" s="10" t="s">
        <v>528</v>
      </c>
      <c r="C799" s="9">
        <v>600</v>
      </c>
      <c r="D799" s="16" t="s">
        <v>23</v>
      </c>
      <c r="E799" s="16" t="s">
        <v>78</v>
      </c>
      <c r="F799" s="17">
        <f>'[1]8. разд '!F764</f>
        <v>5218092</v>
      </c>
      <c r="G799" s="17">
        <f>'[1]8. разд '!G764</f>
        <v>0</v>
      </c>
      <c r="H799" s="17">
        <f>'[1]8. разд '!H764</f>
        <v>0</v>
      </c>
      <c r="I799" s="17">
        <f>'[1]8. разд '!I764</f>
        <v>0</v>
      </c>
      <c r="J799" s="17">
        <f>'[1]8. разд '!J764</f>
        <v>5218092</v>
      </c>
      <c r="K799" s="17">
        <f>'[1]8. разд '!K764</f>
        <v>0</v>
      </c>
      <c r="L799" s="18"/>
      <c r="M799" s="18"/>
    </row>
    <row r="800" spans="1:13" ht="25.5" x14ac:dyDescent="0.25">
      <c r="A800" s="29" t="s">
        <v>364</v>
      </c>
      <c r="B800" s="10" t="s">
        <v>529</v>
      </c>
      <c r="C800" s="9"/>
      <c r="D800" s="16"/>
      <c r="E800" s="16"/>
      <c r="F800" s="17">
        <f>F801</f>
        <v>5215200</v>
      </c>
      <c r="G800" s="17">
        <f t="shared" ref="G800:K802" si="274">G801</f>
        <v>0</v>
      </c>
      <c r="H800" s="17">
        <f t="shared" si="274"/>
        <v>0</v>
      </c>
      <c r="I800" s="17">
        <f t="shared" si="274"/>
        <v>0</v>
      </c>
      <c r="J800" s="17">
        <f t="shared" si="274"/>
        <v>5215200</v>
      </c>
      <c r="K800" s="17">
        <f t="shared" si="274"/>
        <v>0</v>
      </c>
      <c r="L800" s="18"/>
      <c r="M800" s="18"/>
    </row>
    <row r="801" spans="1:13" ht="25.5" x14ac:dyDescent="0.25">
      <c r="A801" s="20" t="s">
        <v>57</v>
      </c>
      <c r="B801" s="10" t="s">
        <v>529</v>
      </c>
      <c r="C801" s="9">
        <v>600</v>
      </c>
      <c r="D801" s="16"/>
      <c r="E801" s="16"/>
      <c r="F801" s="17">
        <f>F802</f>
        <v>5215200</v>
      </c>
      <c r="G801" s="17">
        <f t="shared" si="274"/>
        <v>0</v>
      </c>
      <c r="H801" s="17">
        <f t="shared" si="274"/>
        <v>0</v>
      </c>
      <c r="I801" s="17">
        <f t="shared" si="274"/>
        <v>0</v>
      </c>
      <c r="J801" s="17">
        <f t="shared" si="274"/>
        <v>5215200</v>
      </c>
      <c r="K801" s="17">
        <f t="shared" si="274"/>
        <v>0</v>
      </c>
      <c r="L801" s="18"/>
      <c r="M801" s="18"/>
    </row>
    <row r="802" spans="1:13" x14ac:dyDescent="0.25">
      <c r="A802" s="20" t="s">
        <v>525</v>
      </c>
      <c r="B802" s="10" t="s">
        <v>529</v>
      </c>
      <c r="C802" s="9">
        <v>600</v>
      </c>
      <c r="D802" s="16" t="s">
        <v>23</v>
      </c>
      <c r="E802" s="16"/>
      <c r="F802" s="17">
        <f>F803</f>
        <v>5215200</v>
      </c>
      <c r="G802" s="17">
        <f t="shared" si="274"/>
        <v>0</v>
      </c>
      <c r="H802" s="17">
        <f t="shared" si="274"/>
        <v>0</v>
      </c>
      <c r="I802" s="17">
        <f t="shared" si="274"/>
        <v>0</v>
      </c>
      <c r="J802" s="17">
        <f t="shared" si="274"/>
        <v>5215200</v>
      </c>
      <c r="K802" s="17">
        <f t="shared" si="274"/>
        <v>0</v>
      </c>
      <c r="L802" s="18"/>
      <c r="M802" s="18"/>
    </row>
    <row r="803" spans="1:13" x14ac:dyDescent="0.25">
      <c r="A803" s="20" t="s">
        <v>77</v>
      </c>
      <c r="B803" s="10" t="s">
        <v>529</v>
      </c>
      <c r="C803" s="9">
        <v>600</v>
      </c>
      <c r="D803" s="16" t="s">
        <v>23</v>
      </c>
      <c r="E803" s="16" t="s">
        <v>78</v>
      </c>
      <c r="F803" s="17">
        <f>'[1]8. разд '!F766</f>
        <v>5215200</v>
      </c>
      <c r="G803" s="17">
        <f>'[1]8. разд '!G766</f>
        <v>0</v>
      </c>
      <c r="H803" s="17">
        <f>'[1]8. разд '!H766</f>
        <v>0</v>
      </c>
      <c r="I803" s="17">
        <f>'[1]8. разд '!I766</f>
        <v>0</v>
      </c>
      <c r="J803" s="17">
        <f>'[1]8. разд '!J766</f>
        <v>5215200</v>
      </c>
      <c r="K803" s="17">
        <f>'[1]8. разд '!K766</f>
        <v>0</v>
      </c>
      <c r="L803" s="18"/>
      <c r="M803" s="18"/>
    </row>
    <row r="804" spans="1:13" ht="38.25" x14ac:dyDescent="0.25">
      <c r="A804" s="29" t="s">
        <v>366</v>
      </c>
      <c r="B804" s="10" t="s">
        <v>530</v>
      </c>
      <c r="C804" s="9"/>
      <c r="D804" s="16"/>
      <c r="E804" s="16"/>
      <c r="F804" s="17">
        <f>F805</f>
        <v>4929347.37</v>
      </c>
      <c r="G804" s="17">
        <f t="shared" ref="G804:K806" si="275">G805</f>
        <v>0</v>
      </c>
      <c r="H804" s="17">
        <f t="shared" si="275"/>
        <v>120000</v>
      </c>
      <c r="I804" s="17">
        <f t="shared" si="275"/>
        <v>0</v>
      </c>
      <c r="J804" s="17">
        <f t="shared" si="275"/>
        <v>5049347.37</v>
      </c>
      <c r="K804" s="17">
        <f t="shared" si="275"/>
        <v>0</v>
      </c>
      <c r="L804" s="18"/>
      <c r="M804" s="18"/>
    </row>
    <row r="805" spans="1:13" ht="25.5" x14ac:dyDescent="0.25">
      <c r="A805" s="20" t="s">
        <v>57</v>
      </c>
      <c r="B805" s="10" t="s">
        <v>530</v>
      </c>
      <c r="C805" s="9">
        <v>600</v>
      </c>
      <c r="D805" s="16"/>
      <c r="E805" s="16"/>
      <c r="F805" s="17">
        <f>F806</f>
        <v>4929347.37</v>
      </c>
      <c r="G805" s="17">
        <f t="shared" si="275"/>
        <v>0</v>
      </c>
      <c r="H805" s="17">
        <f t="shared" si="275"/>
        <v>120000</v>
      </c>
      <c r="I805" s="17">
        <f t="shared" si="275"/>
        <v>0</v>
      </c>
      <c r="J805" s="17">
        <f t="shared" si="275"/>
        <v>5049347.37</v>
      </c>
      <c r="K805" s="17">
        <f t="shared" si="275"/>
        <v>0</v>
      </c>
      <c r="L805" s="18"/>
      <c r="M805" s="18"/>
    </row>
    <row r="806" spans="1:13" x14ac:dyDescent="0.25">
      <c r="A806" s="20" t="s">
        <v>525</v>
      </c>
      <c r="B806" s="10" t="s">
        <v>530</v>
      </c>
      <c r="C806" s="9">
        <v>600</v>
      </c>
      <c r="D806" s="16" t="s">
        <v>23</v>
      </c>
      <c r="E806" s="16"/>
      <c r="F806" s="17">
        <f>F807</f>
        <v>4929347.37</v>
      </c>
      <c r="G806" s="17">
        <f t="shared" si="275"/>
        <v>0</v>
      </c>
      <c r="H806" s="17">
        <f t="shared" si="275"/>
        <v>120000</v>
      </c>
      <c r="I806" s="17">
        <f t="shared" si="275"/>
        <v>0</v>
      </c>
      <c r="J806" s="17">
        <f t="shared" si="275"/>
        <v>5049347.37</v>
      </c>
      <c r="K806" s="17">
        <f t="shared" si="275"/>
        <v>0</v>
      </c>
      <c r="L806" s="18"/>
      <c r="M806" s="18"/>
    </row>
    <row r="807" spans="1:13" x14ac:dyDescent="0.25">
      <c r="A807" s="20" t="s">
        <v>77</v>
      </c>
      <c r="B807" s="10" t="s">
        <v>530</v>
      </c>
      <c r="C807" s="9">
        <v>600</v>
      </c>
      <c r="D807" s="16" t="s">
        <v>23</v>
      </c>
      <c r="E807" s="16" t="s">
        <v>78</v>
      </c>
      <c r="F807" s="17">
        <f>'[1]8. разд '!F768</f>
        <v>4929347.37</v>
      </c>
      <c r="G807" s="17">
        <f>'[1]8. разд '!G768</f>
        <v>0</v>
      </c>
      <c r="H807" s="17">
        <f>'[1]8. разд '!H768</f>
        <v>120000</v>
      </c>
      <c r="I807" s="17">
        <f>'[1]8. разд '!I768</f>
        <v>0</v>
      </c>
      <c r="J807" s="17">
        <f>'[1]8. разд '!J768</f>
        <v>5049347.37</v>
      </c>
      <c r="K807" s="17">
        <f>'[1]8. разд '!K768</f>
        <v>0</v>
      </c>
      <c r="L807" s="18"/>
      <c r="M807" s="18"/>
    </row>
    <row r="808" spans="1:13" ht="38.25" x14ac:dyDescent="0.25">
      <c r="A808" s="20" t="s">
        <v>419</v>
      </c>
      <c r="B808" s="10" t="s">
        <v>531</v>
      </c>
      <c r="C808" s="9"/>
      <c r="D808" s="16"/>
      <c r="E808" s="16"/>
      <c r="F808" s="17">
        <f>F809</f>
        <v>153000</v>
      </c>
      <c r="G808" s="17">
        <f t="shared" ref="G808:K810" si="276">G809</f>
        <v>0</v>
      </c>
      <c r="H808" s="17">
        <f t="shared" si="276"/>
        <v>75000</v>
      </c>
      <c r="I808" s="17">
        <f t="shared" si="276"/>
        <v>0</v>
      </c>
      <c r="J808" s="17">
        <f t="shared" si="276"/>
        <v>228000</v>
      </c>
      <c r="K808" s="17">
        <f t="shared" si="276"/>
        <v>0</v>
      </c>
      <c r="L808" s="18"/>
      <c r="M808" s="18"/>
    </row>
    <row r="809" spans="1:13" ht="25.5" x14ac:dyDescent="0.25">
      <c r="A809" s="20" t="s">
        <v>57</v>
      </c>
      <c r="B809" s="10" t="s">
        <v>531</v>
      </c>
      <c r="C809" s="9">
        <v>600</v>
      </c>
      <c r="D809" s="16"/>
      <c r="E809" s="16"/>
      <c r="F809" s="17">
        <f>F810</f>
        <v>153000</v>
      </c>
      <c r="G809" s="17">
        <f t="shared" si="276"/>
        <v>0</v>
      </c>
      <c r="H809" s="17">
        <f t="shared" si="276"/>
        <v>75000</v>
      </c>
      <c r="I809" s="17">
        <f t="shared" si="276"/>
        <v>0</v>
      </c>
      <c r="J809" s="17">
        <f t="shared" si="276"/>
        <v>228000</v>
      </c>
      <c r="K809" s="17">
        <f t="shared" si="276"/>
        <v>0</v>
      </c>
      <c r="L809" s="18"/>
      <c r="M809" s="18"/>
    </row>
    <row r="810" spans="1:13" x14ac:dyDescent="0.25">
      <c r="A810" s="20" t="s">
        <v>22</v>
      </c>
      <c r="B810" s="10" t="s">
        <v>531</v>
      </c>
      <c r="C810" s="9">
        <v>600</v>
      </c>
      <c r="D810" s="16" t="s">
        <v>23</v>
      </c>
      <c r="E810" s="16"/>
      <c r="F810" s="17">
        <f>F811</f>
        <v>153000</v>
      </c>
      <c r="G810" s="17">
        <f t="shared" si="276"/>
        <v>0</v>
      </c>
      <c r="H810" s="17">
        <f t="shared" si="276"/>
        <v>75000</v>
      </c>
      <c r="I810" s="17">
        <f t="shared" si="276"/>
        <v>0</v>
      </c>
      <c r="J810" s="17">
        <f t="shared" si="276"/>
        <v>228000</v>
      </c>
      <c r="K810" s="17">
        <f t="shared" si="276"/>
        <v>0</v>
      </c>
      <c r="L810" s="18"/>
      <c r="M810" s="18"/>
    </row>
    <row r="811" spans="1:13" x14ac:dyDescent="0.25">
      <c r="A811" s="20" t="s">
        <v>421</v>
      </c>
      <c r="B811" s="10" t="s">
        <v>531</v>
      </c>
      <c r="C811" s="9">
        <v>600</v>
      </c>
      <c r="D811" s="16" t="s">
        <v>23</v>
      </c>
      <c r="E811" s="16" t="s">
        <v>243</v>
      </c>
      <c r="F811" s="17">
        <f>'[1]8. разд '!F882</f>
        <v>153000</v>
      </c>
      <c r="G811" s="17">
        <f>'[1]8. разд '!G882</f>
        <v>0</v>
      </c>
      <c r="H811" s="17">
        <f>'[1]8. разд '!H882</f>
        <v>75000</v>
      </c>
      <c r="I811" s="17">
        <f>'[1]8. разд '!I882</f>
        <v>0</v>
      </c>
      <c r="J811" s="17">
        <f>'[1]8. разд '!J882</f>
        <v>228000</v>
      </c>
      <c r="K811" s="17">
        <f>'[1]8. разд '!K882</f>
        <v>0</v>
      </c>
      <c r="L811" s="18"/>
      <c r="M811" s="18"/>
    </row>
    <row r="812" spans="1:13" ht="38.25" x14ac:dyDescent="0.25">
      <c r="A812" s="20" t="s">
        <v>195</v>
      </c>
      <c r="B812" s="10" t="s">
        <v>532</v>
      </c>
      <c r="C812" s="9"/>
      <c r="D812" s="16"/>
      <c r="E812" s="16"/>
      <c r="F812" s="17">
        <f>F813</f>
        <v>2336553.4500000002</v>
      </c>
      <c r="G812" s="17">
        <f t="shared" ref="G812:K814" si="277">G813</f>
        <v>0</v>
      </c>
      <c r="H812" s="17">
        <f t="shared" si="277"/>
        <v>0</v>
      </c>
      <c r="I812" s="17">
        <f t="shared" si="277"/>
        <v>0</v>
      </c>
      <c r="J812" s="17">
        <f t="shared" si="277"/>
        <v>2336553.4500000002</v>
      </c>
      <c r="K812" s="17">
        <f t="shared" si="277"/>
        <v>0</v>
      </c>
      <c r="L812" s="18"/>
      <c r="M812" s="18"/>
    </row>
    <row r="813" spans="1:13" ht="25.5" x14ac:dyDescent="0.25">
      <c r="A813" s="20" t="s">
        <v>57</v>
      </c>
      <c r="B813" s="10" t="s">
        <v>532</v>
      </c>
      <c r="C813" s="9">
        <v>600</v>
      </c>
      <c r="D813" s="16"/>
      <c r="E813" s="16"/>
      <c r="F813" s="17">
        <f>F814</f>
        <v>2336553.4500000002</v>
      </c>
      <c r="G813" s="17">
        <f t="shared" si="277"/>
        <v>0</v>
      </c>
      <c r="H813" s="17">
        <f t="shared" si="277"/>
        <v>0</v>
      </c>
      <c r="I813" s="17">
        <f t="shared" si="277"/>
        <v>0</v>
      </c>
      <c r="J813" s="17">
        <f t="shared" si="277"/>
        <v>2336553.4500000002</v>
      </c>
      <c r="K813" s="17">
        <f t="shared" si="277"/>
        <v>0</v>
      </c>
      <c r="L813" s="18"/>
      <c r="M813" s="18"/>
    </row>
    <row r="814" spans="1:13" x14ac:dyDescent="0.25">
      <c r="A814" s="20" t="s">
        <v>22</v>
      </c>
      <c r="B814" s="10" t="s">
        <v>532</v>
      </c>
      <c r="C814" s="9">
        <v>600</v>
      </c>
      <c r="D814" s="16" t="s">
        <v>23</v>
      </c>
      <c r="E814" s="16"/>
      <c r="F814" s="17">
        <f>F815</f>
        <v>2336553.4500000002</v>
      </c>
      <c r="G814" s="17">
        <f t="shared" si="277"/>
        <v>0</v>
      </c>
      <c r="H814" s="17">
        <f t="shared" si="277"/>
        <v>0</v>
      </c>
      <c r="I814" s="17">
        <f t="shared" si="277"/>
        <v>0</v>
      </c>
      <c r="J814" s="17">
        <f t="shared" si="277"/>
        <v>2336553.4500000002</v>
      </c>
      <c r="K814" s="17">
        <f t="shared" si="277"/>
        <v>0</v>
      </c>
      <c r="L814" s="18"/>
      <c r="M814" s="18"/>
    </row>
    <row r="815" spans="1:13" x14ac:dyDescent="0.25">
      <c r="A815" s="20" t="s">
        <v>77</v>
      </c>
      <c r="B815" s="10" t="s">
        <v>532</v>
      </c>
      <c r="C815" s="9">
        <v>600</v>
      </c>
      <c r="D815" s="16" t="s">
        <v>23</v>
      </c>
      <c r="E815" s="16" t="s">
        <v>78</v>
      </c>
      <c r="F815" s="17">
        <f>'[1]8. разд '!F770</f>
        <v>2336553.4500000002</v>
      </c>
      <c r="G815" s="17">
        <f>'[1]8. разд '!G770</f>
        <v>0</v>
      </c>
      <c r="H815" s="17">
        <f>'[1]8. разд '!H770</f>
        <v>0</v>
      </c>
      <c r="I815" s="17">
        <f>'[1]8. разд '!I770</f>
        <v>0</v>
      </c>
      <c r="J815" s="17">
        <f>'[1]8. разд '!J770</f>
        <v>2336553.4500000002</v>
      </c>
      <c r="K815" s="17">
        <f>'[1]8. разд '!K770</f>
        <v>0</v>
      </c>
      <c r="L815" s="18"/>
      <c r="M815" s="18"/>
    </row>
    <row r="816" spans="1:13" ht="38.25" x14ac:dyDescent="0.25">
      <c r="A816" s="20" t="s">
        <v>534</v>
      </c>
      <c r="B816" s="10" t="s">
        <v>535</v>
      </c>
      <c r="C816" s="10"/>
      <c r="D816" s="16"/>
      <c r="E816" s="16"/>
      <c r="F816" s="17">
        <f>F817</f>
        <v>70702743.150000006</v>
      </c>
      <c r="G816" s="17">
        <f t="shared" ref="G816:K816" si="278">G817</f>
        <v>3160033.3499999996</v>
      </c>
      <c r="H816" s="17">
        <f t="shared" si="278"/>
        <v>544169.58000000007</v>
      </c>
      <c r="I816" s="17">
        <f t="shared" si="278"/>
        <v>0</v>
      </c>
      <c r="J816" s="17">
        <f t="shared" si="278"/>
        <v>71246912.729999989</v>
      </c>
      <c r="K816" s="17">
        <f t="shared" si="278"/>
        <v>3160033.3499999996</v>
      </c>
      <c r="L816" s="18"/>
      <c r="M816" s="18"/>
    </row>
    <row r="817" spans="1:13" ht="25.5" x14ac:dyDescent="0.25">
      <c r="A817" s="20" t="s">
        <v>536</v>
      </c>
      <c r="B817" s="10" t="s">
        <v>537</v>
      </c>
      <c r="C817" s="10"/>
      <c r="D817" s="16"/>
      <c r="E817" s="16"/>
      <c r="F817" s="17">
        <f>F818+F822+F826+F846+F842+F830+F834+F838</f>
        <v>70702743.150000006</v>
      </c>
      <c r="G817" s="17">
        <f t="shared" ref="G817:K817" si="279">G818+G822+G826+G846+G842+G830+G834+G838</f>
        <v>3160033.3499999996</v>
      </c>
      <c r="H817" s="17">
        <f t="shared" si="279"/>
        <v>544169.58000000007</v>
      </c>
      <c r="I817" s="17">
        <f t="shared" si="279"/>
        <v>0</v>
      </c>
      <c r="J817" s="17">
        <f t="shared" si="279"/>
        <v>71246912.729999989</v>
      </c>
      <c r="K817" s="17">
        <f t="shared" si="279"/>
        <v>3160033.3499999996</v>
      </c>
      <c r="L817" s="18"/>
      <c r="M817" s="18"/>
    </row>
    <row r="818" spans="1:13" ht="51" x14ac:dyDescent="0.25">
      <c r="A818" s="20" t="s">
        <v>168</v>
      </c>
      <c r="B818" s="10" t="s">
        <v>538</v>
      </c>
      <c r="C818" s="10"/>
      <c r="D818" s="16"/>
      <c r="E818" s="16"/>
      <c r="F818" s="17">
        <f>F819</f>
        <v>800000</v>
      </c>
      <c r="G818" s="17">
        <f t="shared" ref="G818:K820" si="280">G819</f>
        <v>0</v>
      </c>
      <c r="H818" s="17">
        <f t="shared" si="280"/>
        <v>-54107.32</v>
      </c>
      <c r="I818" s="17">
        <f t="shared" si="280"/>
        <v>0</v>
      </c>
      <c r="J818" s="17">
        <f t="shared" si="280"/>
        <v>745892.68</v>
      </c>
      <c r="K818" s="17">
        <f t="shared" si="280"/>
        <v>0</v>
      </c>
      <c r="L818" s="18"/>
      <c r="M818" s="18"/>
    </row>
    <row r="819" spans="1:13" ht="25.5" x14ac:dyDescent="0.25">
      <c r="A819" s="20" t="s">
        <v>57</v>
      </c>
      <c r="B819" s="10" t="s">
        <v>538</v>
      </c>
      <c r="C819" s="10" t="s">
        <v>71</v>
      </c>
      <c r="D819" s="16"/>
      <c r="E819" s="16"/>
      <c r="F819" s="17">
        <f>F820</f>
        <v>800000</v>
      </c>
      <c r="G819" s="17">
        <f t="shared" si="280"/>
        <v>0</v>
      </c>
      <c r="H819" s="17">
        <f t="shared" si="280"/>
        <v>-54107.32</v>
      </c>
      <c r="I819" s="17">
        <f t="shared" si="280"/>
        <v>0</v>
      </c>
      <c r="J819" s="17">
        <f t="shared" si="280"/>
        <v>745892.68</v>
      </c>
      <c r="K819" s="17">
        <f t="shared" si="280"/>
        <v>0</v>
      </c>
      <c r="L819" s="18"/>
      <c r="M819" s="18"/>
    </row>
    <row r="820" spans="1:13" x14ac:dyDescent="0.25">
      <c r="A820" s="20" t="s">
        <v>218</v>
      </c>
      <c r="B820" s="10" t="s">
        <v>538</v>
      </c>
      <c r="C820" s="10" t="s">
        <v>71</v>
      </c>
      <c r="D820" s="16" t="s">
        <v>110</v>
      </c>
      <c r="E820" s="16"/>
      <c r="F820" s="17">
        <f>F821</f>
        <v>800000</v>
      </c>
      <c r="G820" s="17">
        <f t="shared" si="280"/>
        <v>0</v>
      </c>
      <c r="H820" s="17">
        <f t="shared" si="280"/>
        <v>-54107.32</v>
      </c>
      <c r="I820" s="17">
        <f t="shared" si="280"/>
        <v>0</v>
      </c>
      <c r="J820" s="17">
        <f t="shared" si="280"/>
        <v>745892.68</v>
      </c>
      <c r="K820" s="17">
        <f t="shared" si="280"/>
        <v>0</v>
      </c>
      <c r="L820" s="18"/>
      <c r="M820" s="18"/>
    </row>
    <row r="821" spans="1:13" x14ac:dyDescent="0.25">
      <c r="A821" s="20" t="s">
        <v>156</v>
      </c>
      <c r="B821" s="10" t="s">
        <v>538</v>
      </c>
      <c r="C821" s="10" t="s">
        <v>71</v>
      </c>
      <c r="D821" s="16" t="s">
        <v>110</v>
      </c>
      <c r="E821" s="16" t="s">
        <v>54</v>
      </c>
      <c r="F821" s="17">
        <f>'[1]8. разд '!F896</f>
        <v>800000</v>
      </c>
      <c r="G821" s="17">
        <f>'[1]8. разд '!G896</f>
        <v>0</v>
      </c>
      <c r="H821" s="17">
        <f>'[1]8. разд '!H896</f>
        <v>-54107.32</v>
      </c>
      <c r="I821" s="17">
        <f>'[1]8. разд '!I896</f>
        <v>0</v>
      </c>
      <c r="J821" s="17">
        <f>'[1]8. разд '!J896</f>
        <v>745892.68</v>
      </c>
      <c r="K821" s="17">
        <f>'[1]8. разд '!K896</f>
        <v>0</v>
      </c>
      <c r="L821" s="18"/>
      <c r="M821" s="18"/>
    </row>
    <row r="822" spans="1:13" ht="51" x14ac:dyDescent="0.25">
      <c r="A822" s="20" t="s">
        <v>192</v>
      </c>
      <c r="B822" s="10" t="s">
        <v>539</v>
      </c>
      <c r="C822" s="10"/>
      <c r="D822" s="16"/>
      <c r="E822" s="16"/>
      <c r="F822" s="17">
        <f>F823</f>
        <v>3123990.84</v>
      </c>
      <c r="G822" s="17">
        <f t="shared" ref="G822:K824" si="281">G823</f>
        <v>3123990.84</v>
      </c>
      <c r="H822" s="17">
        <f t="shared" si="281"/>
        <v>0</v>
      </c>
      <c r="I822" s="17">
        <f t="shared" si="281"/>
        <v>0</v>
      </c>
      <c r="J822" s="17">
        <f t="shared" si="281"/>
        <v>3123990.84</v>
      </c>
      <c r="K822" s="17">
        <f t="shared" si="281"/>
        <v>3123990.84</v>
      </c>
      <c r="L822" s="18"/>
      <c r="M822" s="18"/>
    </row>
    <row r="823" spans="1:13" ht="25.5" x14ac:dyDescent="0.25">
      <c r="A823" s="20" t="s">
        <v>57</v>
      </c>
      <c r="B823" s="10" t="s">
        <v>539</v>
      </c>
      <c r="C823" s="10" t="s">
        <v>71</v>
      </c>
      <c r="D823" s="16"/>
      <c r="E823" s="16"/>
      <c r="F823" s="17">
        <f>F824</f>
        <v>3123990.84</v>
      </c>
      <c r="G823" s="17">
        <f t="shared" si="281"/>
        <v>3123990.84</v>
      </c>
      <c r="H823" s="17">
        <f t="shared" si="281"/>
        <v>0</v>
      </c>
      <c r="I823" s="17">
        <f t="shared" si="281"/>
        <v>0</v>
      </c>
      <c r="J823" s="17">
        <f t="shared" si="281"/>
        <v>3123990.84</v>
      </c>
      <c r="K823" s="17">
        <f t="shared" si="281"/>
        <v>3123990.84</v>
      </c>
      <c r="L823" s="18"/>
      <c r="M823" s="18"/>
    </row>
    <row r="824" spans="1:13" x14ac:dyDescent="0.25">
      <c r="A824" s="20" t="s">
        <v>218</v>
      </c>
      <c r="B824" s="10" t="s">
        <v>539</v>
      </c>
      <c r="C824" s="10" t="s">
        <v>71</v>
      </c>
      <c r="D824" s="16" t="s">
        <v>110</v>
      </c>
      <c r="E824" s="16"/>
      <c r="F824" s="17">
        <f>F825</f>
        <v>3123990.84</v>
      </c>
      <c r="G824" s="17">
        <f t="shared" si="281"/>
        <v>3123990.84</v>
      </c>
      <c r="H824" s="17">
        <f t="shared" si="281"/>
        <v>0</v>
      </c>
      <c r="I824" s="17">
        <f t="shared" si="281"/>
        <v>0</v>
      </c>
      <c r="J824" s="17">
        <f t="shared" si="281"/>
        <v>3123990.84</v>
      </c>
      <c r="K824" s="17">
        <f t="shared" si="281"/>
        <v>3123990.84</v>
      </c>
      <c r="L824" s="18"/>
      <c r="M824" s="18"/>
    </row>
    <row r="825" spans="1:13" x14ac:dyDescent="0.25">
      <c r="A825" s="20" t="s">
        <v>156</v>
      </c>
      <c r="B825" s="10" t="s">
        <v>539</v>
      </c>
      <c r="C825" s="10" t="s">
        <v>71</v>
      </c>
      <c r="D825" s="16" t="s">
        <v>110</v>
      </c>
      <c r="E825" s="16" t="s">
        <v>54</v>
      </c>
      <c r="F825" s="17">
        <f>'[1]8. разд '!F898</f>
        <v>3123990.84</v>
      </c>
      <c r="G825" s="17">
        <f>'[1]8. разд '!G898</f>
        <v>3123990.84</v>
      </c>
      <c r="H825" s="17">
        <f>'[1]8. разд '!H898</f>
        <v>0</v>
      </c>
      <c r="I825" s="17">
        <f>'[1]8. разд '!I898</f>
        <v>0</v>
      </c>
      <c r="J825" s="17">
        <f>'[1]8. разд '!J898</f>
        <v>3123990.84</v>
      </c>
      <c r="K825" s="17">
        <f>'[1]8. разд '!K898</f>
        <v>3123990.84</v>
      </c>
      <c r="L825" s="18"/>
      <c r="M825" s="18"/>
    </row>
    <row r="826" spans="1:13" ht="38.25" x14ac:dyDescent="0.25">
      <c r="A826" s="29" t="s">
        <v>360</v>
      </c>
      <c r="B826" s="10" t="s">
        <v>540</v>
      </c>
      <c r="C826" s="9"/>
      <c r="D826" s="16"/>
      <c r="E826" s="16"/>
      <c r="F826" s="17">
        <f>F827</f>
        <v>52962145.359999999</v>
      </c>
      <c r="G826" s="17">
        <f t="shared" ref="G826:K828" si="282">G827</f>
        <v>0</v>
      </c>
      <c r="H826" s="17">
        <f t="shared" si="282"/>
        <v>0</v>
      </c>
      <c r="I826" s="17">
        <f t="shared" si="282"/>
        <v>0</v>
      </c>
      <c r="J826" s="17">
        <f t="shared" si="282"/>
        <v>52962145.359999999</v>
      </c>
      <c r="K826" s="17">
        <f t="shared" si="282"/>
        <v>0</v>
      </c>
      <c r="L826" s="18"/>
      <c r="M826" s="18"/>
    </row>
    <row r="827" spans="1:13" ht="25.5" x14ac:dyDescent="0.25">
      <c r="A827" s="20" t="s">
        <v>57</v>
      </c>
      <c r="B827" s="10" t="s">
        <v>540</v>
      </c>
      <c r="C827" s="9">
        <v>600</v>
      </c>
      <c r="D827" s="16"/>
      <c r="E827" s="16"/>
      <c r="F827" s="17">
        <f>F828</f>
        <v>52962145.359999999</v>
      </c>
      <c r="G827" s="17">
        <f t="shared" si="282"/>
        <v>0</v>
      </c>
      <c r="H827" s="17">
        <f t="shared" si="282"/>
        <v>0</v>
      </c>
      <c r="I827" s="17">
        <f t="shared" si="282"/>
        <v>0</v>
      </c>
      <c r="J827" s="17">
        <f t="shared" si="282"/>
        <v>52962145.359999999</v>
      </c>
      <c r="K827" s="17">
        <f t="shared" si="282"/>
        <v>0</v>
      </c>
      <c r="L827" s="18"/>
      <c r="M827" s="18"/>
    </row>
    <row r="828" spans="1:13" x14ac:dyDescent="0.25">
      <c r="A828" s="20" t="s">
        <v>218</v>
      </c>
      <c r="B828" s="10" t="s">
        <v>540</v>
      </c>
      <c r="C828" s="9">
        <v>600</v>
      </c>
      <c r="D828" s="16" t="s">
        <v>110</v>
      </c>
      <c r="E828" s="16"/>
      <c r="F828" s="17">
        <f>F829</f>
        <v>52962145.359999999</v>
      </c>
      <c r="G828" s="17">
        <f t="shared" si="282"/>
        <v>0</v>
      </c>
      <c r="H828" s="17">
        <f t="shared" si="282"/>
        <v>0</v>
      </c>
      <c r="I828" s="17">
        <f t="shared" si="282"/>
        <v>0</v>
      </c>
      <c r="J828" s="17">
        <f t="shared" si="282"/>
        <v>52962145.359999999</v>
      </c>
      <c r="K828" s="17">
        <f t="shared" si="282"/>
        <v>0</v>
      </c>
      <c r="L828" s="18"/>
      <c r="M828" s="18"/>
    </row>
    <row r="829" spans="1:13" x14ac:dyDescent="0.25">
      <c r="A829" s="20" t="s">
        <v>156</v>
      </c>
      <c r="B829" s="10" t="s">
        <v>540</v>
      </c>
      <c r="C829" s="9">
        <v>600</v>
      </c>
      <c r="D829" s="16" t="s">
        <v>110</v>
      </c>
      <c r="E829" s="16" t="s">
        <v>54</v>
      </c>
      <c r="F829" s="17">
        <f>'[1]8. разд '!F900</f>
        <v>52962145.359999999</v>
      </c>
      <c r="G829" s="17">
        <f>'[1]8. разд '!G900</f>
        <v>0</v>
      </c>
      <c r="H829" s="17">
        <f>'[1]8. разд '!H900</f>
        <v>0</v>
      </c>
      <c r="I829" s="17">
        <f>'[1]8. разд '!I900</f>
        <v>0</v>
      </c>
      <c r="J829" s="17">
        <f>'[1]8. разд '!J900</f>
        <v>52962145.359999999</v>
      </c>
      <c r="K829" s="17">
        <f>'[1]8. разд '!K900</f>
        <v>0</v>
      </c>
      <c r="L829" s="18"/>
      <c r="M829" s="18"/>
    </row>
    <row r="830" spans="1:13" ht="25.5" x14ac:dyDescent="0.25">
      <c r="A830" s="29" t="s">
        <v>362</v>
      </c>
      <c r="B830" s="10" t="s">
        <v>541</v>
      </c>
      <c r="C830" s="9"/>
      <c r="D830" s="16"/>
      <c r="E830" s="16"/>
      <c r="F830" s="17">
        <f>F831</f>
        <v>4295646</v>
      </c>
      <c r="G830" s="17">
        <f t="shared" ref="G830:K832" si="283">G831</f>
        <v>0</v>
      </c>
      <c r="H830" s="17">
        <f t="shared" si="283"/>
        <v>100000</v>
      </c>
      <c r="I830" s="17">
        <f t="shared" si="283"/>
        <v>0</v>
      </c>
      <c r="J830" s="17">
        <f t="shared" si="283"/>
        <v>4395646</v>
      </c>
      <c r="K830" s="17">
        <f t="shared" si="283"/>
        <v>0</v>
      </c>
      <c r="L830" s="18"/>
      <c r="M830" s="18"/>
    </row>
    <row r="831" spans="1:13" ht="25.5" x14ac:dyDescent="0.25">
      <c r="A831" s="20" t="s">
        <v>57</v>
      </c>
      <c r="B831" s="10" t="s">
        <v>541</v>
      </c>
      <c r="C831" s="9">
        <v>600</v>
      </c>
      <c r="D831" s="16"/>
      <c r="E831" s="16"/>
      <c r="F831" s="17">
        <f>F832</f>
        <v>4295646</v>
      </c>
      <c r="G831" s="17">
        <f t="shared" si="283"/>
        <v>0</v>
      </c>
      <c r="H831" s="17">
        <f t="shared" si="283"/>
        <v>100000</v>
      </c>
      <c r="I831" s="17">
        <f t="shared" si="283"/>
        <v>0</v>
      </c>
      <c r="J831" s="17">
        <f t="shared" si="283"/>
        <v>4395646</v>
      </c>
      <c r="K831" s="17">
        <f t="shared" si="283"/>
        <v>0</v>
      </c>
      <c r="L831" s="18"/>
      <c r="M831" s="18"/>
    </row>
    <row r="832" spans="1:13" x14ac:dyDescent="0.25">
      <c r="A832" s="20" t="s">
        <v>218</v>
      </c>
      <c r="B832" s="10" t="s">
        <v>541</v>
      </c>
      <c r="C832" s="9">
        <v>600</v>
      </c>
      <c r="D832" s="16" t="s">
        <v>110</v>
      </c>
      <c r="E832" s="16"/>
      <c r="F832" s="17">
        <f>F833</f>
        <v>4295646</v>
      </c>
      <c r="G832" s="17">
        <f t="shared" si="283"/>
        <v>0</v>
      </c>
      <c r="H832" s="17">
        <f t="shared" si="283"/>
        <v>100000</v>
      </c>
      <c r="I832" s="17">
        <f t="shared" si="283"/>
        <v>0</v>
      </c>
      <c r="J832" s="17">
        <f t="shared" si="283"/>
        <v>4395646</v>
      </c>
      <c r="K832" s="17">
        <f t="shared" si="283"/>
        <v>0</v>
      </c>
      <c r="L832" s="18"/>
      <c r="M832" s="18"/>
    </row>
    <row r="833" spans="1:13" x14ac:dyDescent="0.25">
      <c r="A833" s="20" t="s">
        <v>156</v>
      </c>
      <c r="B833" s="10" t="s">
        <v>541</v>
      </c>
      <c r="C833" s="9">
        <v>600</v>
      </c>
      <c r="D833" s="16" t="s">
        <v>110</v>
      </c>
      <c r="E833" s="16" t="s">
        <v>54</v>
      </c>
      <c r="F833" s="17">
        <f>'[1]8. разд '!F902</f>
        <v>4295646</v>
      </c>
      <c r="G833" s="17">
        <f>'[1]8. разд '!G902</f>
        <v>0</v>
      </c>
      <c r="H833" s="17">
        <f>'[1]8. разд '!H902</f>
        <v>100000</v>
      </c>
      <c r="I833" s="17">
        <f>'[1]8. разд '!I902</f>
        <v>0</v>
      </c>
      <c r="J833" s="17">
        <f>'[1]8. разд '!J902</f>
        <v>4395646</v>
      </c>
      <c r="K833" s="17">
        <f>'[1]8. разд '!K902</f>
        <v>0</v>
      </c>
      <c r="L833" s="18"/>
      <c r="M833" s="18"/>
    </row>
    <row r="834" spans="1:13" ht="25.5" x14ac:dyDescent="0.25">
      <c r="A834" s="29" t="s">
        <v>364</v>
      </c>
      <c r="B834" s="10" t="s">
        <v>542</v>
      </c>
      <c r="C834" s="9"/>
      <c r="D834" s="16"/>
      <c r="E834" s="16"/>
      <c r="F834" s="17">
        <f>F835</f>
        <v>4207700</v>
      </c>
      <c r="G834" s="17">
        <f t="shared" ref="G834:K836" si="284">G835</f>
        <v>0</v>
      </c>
      <c r="H834" s="17">
        <f t="shared" si="284"/>
        <v>0</v>
      </c>
      <c r="I834" s="17">
        <f t="shared" si="284"/>
        <v>0</v>
      </c>
      <c r="J834" s="17">
        <f t="shared" si="284"/>
        <v>4207700</v>
      </c>
      <c r="K834" s="17">
        <f t="shared" si="284"/>
        <v>0</v>
      </c>
      <c r="L834" s="18"/>
      <c r="M834" s="18"/>
    </row>
    <row r="835" spans="1:13" ht="25.5" x14ac:dyDescent="0.25">
      <c r="A835" s="20" t="s">
        <v>57</v>
      </c>
      <c r="B835" s="10" t="s">
        <v>542</v>
      </c>
      <c r="C835" s="9">
        <v>600</v>
      </c>
      <c r="D835" s="16"/>
      <c r="E835" s="16"/>
      <c r="F835" s="17">
        <f>F836</f>
        <v>4207700</v>
      </c>
      <c r="G835" s="17">
        <f t="shared" si="284"/>
        <v>0</v>
      </c>
      <c r="H835" s="17">
        <f t="shared" si="284"/>
        <v>0</v>
      </c>
      <c r="I835" s="17">
        <f t="shared" si="284"/>
        <v>0</v>
      </c>
      <c r="J835" s="17">
        <f t="shared" si="284"/>
        <v>4207700</v>
      </c>
      <c r="K835" s="17">
        <f t="shared" si="284"/>
        <v>0</v>
      </c>
      <c r="L835" s="18"/>
      <c r="M835" s="18"/>
    </row>
    <row r="836" spans="1:13" x14ac:dyDescent="0.25">
      <c r="A836" s="20" t="s">
        <v>218</v>
      </c>
      <c r="B836" s="10" t="s">
        <v>542</v>
      </c>
      <c r="C836" s="9">
        <v>600</v>
      </c>
      <c r="D836" s="16" t="s">
        <v>110</v>
      </c>
      <c r="E836" s="16"/>
      <c r="F836" s="17">
        <f>F837</f>
        <v>4207700</v>
      </c>
      <c r="G836" s="17">
        <f t="shared" si="284"/>
        <v>0</v>
      </c>
      <c r="H836" s="17">
        <f t="shared" si="284"/>
        <v>0</v>
      </c>
      <c r="I836" s="17">
        <f t="shared" si="284"/>
        <v>0</v>
      </c>
      <c r="J836" s="17">
        <f t="shared" si="284"/>
        <v>4207700</v>
      </c>
      <c r="K836" s="17">
        <f t="shared" si="284"/>
        <v>0</v>
      </c>
      <c r="L836" s="18"/>
      <c r="M836" s="18"/>
    </row>
    <row r="837" spans="1:13" x14ac:dyDescent="0.25">
      <c r="A837" s="20" t="s">
        <v>156</v>
      </c>
      <c r="B837" s="10" t="s">
        <v>542</v>
      </c>
      <c r="C837" s="9">
        <v>600</v>
      </c>
      <c r="D837" s="16" t="s">
        <v>110</v>
      </c>
      <c r="E837" s="16" t="s">
        <v>54</v>
      </c>
      <c r="F837" s="17">
        <f>'[1]8. разд '!F904</f>
        <v>4207700</v>
      </c>
      <c r="G837" s="17">
        <f>'[1]8. разд '!G904</f>
        <v>0</v>
      </c>
      <c r="H837" s="17">
        <f>'[1]8. разд '!H904</f>
        <v>0</v>
      </c>
      <c r="I837" s="17">
        <f>'[1]8. разд '!I904</f>
        <v>0</v>
      </c>
      <c r="J837" s="17">
        <f>'[1]8. разд '!J904</f>
        <v>4207700</v>
      </c>
      <c r="K837" s="17">
        <f>'[1]8. разд '!K904</f>
        <v>0</v>
      </c>
      <c r="L837" s="18"/>
      <c r="M837" s="18"/>
    </row>
    <row r="838" spans="1:13" ht="38.25" x14ac:dyDescent="0.25">
      <c r="A838" s="29" t="s">
        <v>366</v>
      </c>
      <c r="B838" s="10" t="s">
        <v>543</v>
      </c>
      <c r="C838" s="9"/>
      <c r="D838" s="16"/>
      <c r="E838" s="16"/>
      <c r="F838" s="17">
        <f>F839</f>
        <v>2946985.04</v>
      </c>
      <c r="G838" s="17">
        <f t="shared" ref="G838:K840" si="285">G839</f>
        <v>0</v>
      </c>
      <c r="H838" s="17">
        <f t="shared" si="285"/>
        <v>498276.9</v>
      </c>
      <c r="I838" s="17">
        <f t="shared" si="285"/>
        <v>0</v>
      </c>
      <c r="J838" s="17">
        <f t="shared" si="285"/>
        <v>3445261.94</v>
      </c>
      <c r="K838" s="17">
        <f t="shared" si="285"/>
        <v>0</v>
      </c>
      <c r="L838" s="18"/>
      <c r="M838" s="18"/>
    </row>
    <row r="839" spans="1:13" ht="25.5" x14ac:dyDescent="0.25">
      <c r="A839" s="20" t="s">
        <v>57</v>
      </c>
      <c r="B839" s="10" t="s">
        <v>543</v>
      </c>
      <c r="C839" s="9">
        <v>600</v>
      </c>
      <c r="D839" s="16"/>
      <c r="E839" s="16"/>
      <c r="F839" s="17">
        <f>F840</f>
        <v>2946985.04</v>
      </c>
      <c r="G839" s="17">
        <f t="shared" si="285"/>
        <v>0</v>
      </c>
      <c r="H839" s="17">
        <f t="shared" si="285"/>
        <v>498276.9</v>
      </c>
      <c r="I839" s="17">
        <f t="shared" si="285"/>
        <v>0</v>
      </c>
      <c r="J839" s="17">
        <f t="shared" si="285"/>
        <v>3445261.94</v>
      </c>
      <c r="K839" s="17">
        <f t="shared" si="285"/>
        <v>0</v>
      </c>
      <c r="L839" s="18"/>
      <c r="M839" s="18"/>
    </row>
    <row r="840" spans="1:13" x14ac:dyDescent="0.25">
      <c r="A840" s="20" t="s">
        <v>218</v>
      </c>
      <c r="B840" s="10" t="s">
        <v>543</v>
      </c>
      <c r="C840" s="9">
        <v>600</v>
      </c>
      <c r="D840" s="16" t="s">
        <v>110</v>
      </c>
      <c r="E840" s="16"/>
      <c r="F840" s="17">
        <f>F841</f>
        <v>2946985.04</v>
      </c>
      <c r="G840" s="17">
        <f t="shared" si="285"/>
        <v>0</v>
      </c>
      <c r="H840" s="17">
        <f t="shared" si="285"/>
        <v>498276.9</v>
      </c>
      <c r="I840" s="17">
        <f t="shared" si="285"/>
        <v>0</v>
      </c>
      <c r="J840" s="17">
        <f t="shared" si="285"/>
        <v>3445261.94</v>
      </c>
      <c r="K840" s="17">
        <f t="shared" si="285"/>
        <v>0</v>
      </c>
      <c r="L840" s="18"/>
      <c r="M840" s="18"/>
    </row>
    <row r="841" spans="1:13" x14ac:dyDescent="0.25">
      <c r="A841" s="20" t="s">
        <v>156</v>
      </c>
      <c r="B841" s="10" t="s">
        <v>543</v>
      </c>
      <c r="C841" s="9">
        <v>600</v>
      </c>
      <c r="D841" s="16" t="s">
        <v>110</v>
      </c>
      <c r="E841" s="16" t="s">
        <v>54</v>
      </c>
      <c r="F841" s="17">
        <f>'[1]8. разд '!F906</f>
        <v>2946985.04</v>
      </c>
      <c r="G841" s="17">
        <f>'[1]8. разд '!G906</f>
        <v>0</v>
      </c>
      <c r="H841" s="17">
        <f>'[1]8. разд '!H906</f>
        <v>498276.9</v>
      </c>
      <c r="I841" s="17">
        <f>'[1]8. разд '!I906</f>
        <v>0</v>
      </c>
      <c r="J841" s="17">
        <f>'[1]8. разд '!J906</f>
        <v>3445261.94</v>
      </c>
      <c r="K841" s="17">
        <f>'[1]8. разд '!K906</f>
        <v>0</v>
      </c>
      <c r="L841" s="18"/>
      <c r="M841" s="18"/>
    </row>
    <row r="842" spans="1:13" ht="25.5" x14ac:dyDescent="0.25">
      <c r="A842" s="20" t="s">
        <v>544</v>
      </c>
      <c r="B842" s="10" t="s">
        <v>545</v>
      </c>
      <c r="C842" s="10"/>
      <c r="D842" s="16"/>
      <c r="E842" s="16"/>
      <c r="F842" s="17">
        <f>F843</f>
        <v>586042.51</v>
      </c>
      <c r="G842" s="17">
        <f t="shared" ref="G842:K844" si="286">G843</f>
        <v>36042.51</v>
      </c>
      <c r="H842" s="17">
        <f t="shared" si="286"/>
        <v>0</v>
      </c>
      <c r="I842" s="17">
        <f t="shared" si="286"/>
        <v>0</v>
      </c>
      <c r="J842" s="17">
        <f t="shared" si="286"/>
        <v>586042.51</v>
      </c>
      <c r="K842" s="17">
        <f t="shared" si="286"/>
        <v>36042.51</v>
      </c>
      <c r="L842" s="18"/>
      <c r="M842" s="18"/>
    </row>
    <row r="843" spans="1:13" ht="25.5" x14ac:dyDescent="0.25">
      <c r="A843" s="20" t="s">
        <v>57</v>
      </c>
      <c r="B843" s="10" t="s">
        <v>545</v>
      </c>
      <c r="C843" s="10" t="s">
        <v>71</v>
      </c>
      <c r="D843" s="16"/>
      <c r="E843" s="16"/>
      <c r="F843" s="17">
        <f>F844</f>
        <v>586042.51</v>
      </c>
      <c r="G843" s="17">
        <f t="shared" si="286"/>
        <v>36042.51</v>
      </c>
      <c r="H843" s="17">
        <f t="shared" si="286"/>
        <v>0</v>
      </c>
      <c r="I843" s="17">
        <f t="shared" si="286"/>
        <v>0</v>
      </c>
      <c r="J843" s="17">
        <f t="shared" si="286"/>
        <v>586042.51</v>
      </c>
      <c r="K843" s="17">
        <f t="shared" si="286"/>
        <v>36042.51</v>
      </c>
      <c r="L843" s="18"/>
      <c r="M843" s="18"/>
    </row>
    <row r="844" spans="1:13" x14ac:dyDescent="0.25">
      <c r="A844" s="20" t="s">
        <v>218</v>
      </c>
      <c r="B844" s="10" t="s">
        <v>545</v>
      </c>
      <c r="C844" s="10" t="s">
        <v>71</v>
      </c>
      <c r="D844" s="16" t="s">
        <v>110</v>
      </c>
      <c r="E844" s="16"/>
      <c r="F844" s="17">
        <f>F845</f>
        <v>586042.51</v>
      </c>
      <c r="G844" s="17">
        <f t="shared" si="286"/>
        <v>36042.51</v>
      </c>
      <c r="H844" s="17">
        <f t="shared" si="286"/>
        <v>0</v>
      </c>
      <c r="I844" s="17">
        <f t="shared" si="286"/>
        <v>0</v>
      </c>
      <c r="J844" s="17">
        <f t="shared" si="286"/>
        <v>586042.51</v>
      </c>
      <c r="K844" s="17">
        <f t="shared" si="286"/>
        <v>36042.51</v>
      </c>
      <c r="L844" s="18"/>
      <c r="M844" s="18"/>
    </row>
    <row r="845" spans="1:13" x14ac:dyDescent="0.25">
      <c r="A845" s="20" t="s">
        <v>156</v>
      </c>
      <c r="B845" s="10" t="s">
        <v>545</v>
      </c>
      <c r="C845" s="10" t="s">
        <v>71</v>
      </c>
      <c r="D845" s="16" t="s">
        <v>110</v>
      </c>
      <c r="E845" s="16" t="s">
        <v>54</v>
      </c>
      <c r="F845" s="17">
        <f>'[1]8. разд '!F908</f>
        <v>586042.51</v>
      </c>
      <c r="G845" s="17">
        <f>'[1]8. разд '!G908</f>
        <v>36042.51</v>
      </c>
      <c r="H845" s="17">
        <f>'[1]8. разд '!H908</f>
        <v>0</v>
      </c>
      <c r="I845" s="17">
        <f>'[1]8. разд '!I908</f>
        <v>0</v>
      </c>
      <c r="J845" s="17">
        <f>'[1]8. разд '!J908</f>
        <v>586042.51</v>
      </c>
      <c r="K845" s="17">
        <f>'[1]8. разд '!K908</f>
        <v>36042.51</v>
      </c>
      <c r="L845" s="18"/>
      <c r="M845" s="18"/>
    </row>
    <row r="846" spans="1:13" ht="38.25" x14ac:dyDescent="0.25">
      <c r="A846" s="20" t="s">
        <v>195</v>
      </c>
      <c r="B846" s="10" t="s">
        <v>546</v>
      </c>
      <c r="C846" s="10"/>
      <c r="D846" s="16"/>
      <c r="E846" s="16"/>
      <c r="F846" s="17">
        <f>F847</f>
        <v>1780233.4</v>
      </c>
      <c r="G846" s="17">
        <f t="shared" ref="G846:K848" si="287">G847</f>
        <v>0</v>
      </c>
      <c r="H846" s="17">
        <f t="shared" si="287"/>
        <v>0</v>
      </c>
      <c r="I846" s="17">
        <f t="shared" si="287"/>
        <v>0</v>
      </c>
      <c r="J846" s="17">
        <f t="shared" si="287"/>
        <v>1780233.4</v>
      </c>
      <c r="K846" s="17">
        <f t="shared" si="287"/>
        <v>0</v>
      </c>
      <c r="L846" s="18"/>
      <c r="M846" s="18"/>
    </row>
    <row r="847" spans="1:13" ht="25.5" x14ac:dyDescent="0.25">
      <c r="A847" s="20" t="s">
        <v>57</v>
      </c>
      <c r="B847" s="10" t="s">
        <v>546</v>
      </c>
      <c r="C847" s="10" t="s">
        <v>71</v>
      </c>
      <c r="D847" s="16"/>
      <c r="E847" s="16"/>
      <c r="F847" s="17">
        <f>F848</f>
        <v>1780233.4</v>
      </c>
      <c r="G847" s="17">
        <f t="shared" si="287"/>
        <v>0</v>
      </c>
      <c r="H847" s="17">
        <f t="shared" si="287"/>
        <v>0</v>
      </c>
      <c r="I847" s="17">
        <f t="shared" si="287"/>
        <v>0</v>
      </c>
      <c r="J847" s="17">
        <f t="shared" si="287"/>
        <v>1780233.4</v>
      </c>
      <c r="K847" s="17">
        <f t="shared" si="287"/>
        <v>0</v>
      </c>
      <c r="L847" s="18"/>
      <c r="M847" s="18"/>
    </row>
    <row r="848" spans="1:13" x14ac:dyDescent="0.25">
      <c r="A848" s="20" t="s">
        <v>218</v>
      </c>
      <c r="B848" s="10" t="s">
        <v>546</v>
      </c>
      <c r="C848" s="10" t="s">
        <v>71</v>
      </c>
      <c r="D848" s="16" t="s">
        <v>110</v>
      </c>
      <c r="E848" s="16"/>
      <c r="F848" s="17">
        <f>F849</f>
        <v>1780233.4</v>
      </c>
      <c r="G848" s="17">
        <f t="shared" si="287"/>
        <v>0</v>
      </c>
      <c r="H848" s="17">
        <f t="shared" si="287"/>
        <v>0</v>
      </c>
      <c r="I848" s="17">
        <f t="shared" si="287"/>
        <v>0</v>
      </c>
      <c r="J848" s="17">
        <f t="shared" si="287"/>
        <v>1780233.4</v>
      </c>
      <c r="K848" s="17">
        <f t="shared" si="287"/>
        <v>0</v>
      </c>
      <c r="L848" s="18"/>
      <c r="M848" s="18"/>
    </row>
    <row r="849" spans="1:13" x14ac:dyDescent="0.25">
      <c r="A849" s="20" t="s">
        <v>156</v>
      </c>
      <c r="B849" s="10" t="s">
        <v>546</v>
      </c>
      <c r="C849" s="10" t="s">
        <v>71</v>
      </c>
      <c r="D849" s="16" t="s">
        <v>110</v>
      </c>
      <c r="E849" s="16" t="s">
        <v>54</v>
      </c>
      <c r="F849" s="17">
        <f>'[1]8. разд '!F912</f>
        <v>1780233.4</v>
      </c>
      <c r="G849" s="17">
        <f>'[1]8. разд '!G912</f>
        <v>0</v>
      </c>
      <c r="H849" s="17">
        <f>'[1]8. разд '!H912</f>
        <v>0</v>
      </c>
      <c r="I849" s="17">
        <f>'[1]8. разд '!I912</f>
        <v>0</v>
      </c>
      <c r="J849" s="17">
        <f>'[1]8. разд '!J912</f>
        <v>1780233.4</v>
      </c>
      <c r="K849" s="17">
        <f>'[1]8. разд '!K912</f>
        <v>0</v>
      </c>
      <c r="L849" s="18"/>
      <c r="M849" s="18"/>
    </row>
    <row r="850" spans="1:13" ht="25.5" x14ac:dyDescent="0.25">
      <c r="A850" s="20" t="s">
        <v>548</v>
      </c>
      <c r="B850" s="10" t="s">
        <v>549</v>
      </c>
      <c r="C850" s="10"/>
      <c r="D850" s="16"/>
      <c r="E850" s="16"/>
      <c r="F850" s="17">
        <f t="shared" ref="F850:K850" si="288">F851+F888</f>
        <v>111443375</v>
      </c>
      <c r="G850" s="17">
        <f t="shared" si="288"/>
        <v>5147732.93</v>
      </c>
      <c r="H850" s="17">
        <f t="shared" si="288"/>
        <v>1081677.74</v>
      </c>
      <c r="I850" s="17">
        <f t="shared" si="288"/>
        <v>0</v>
      </c>
      <c r="J850" s="17">
        <f t="shared" si="288"/>
        <v>112525052.73999999</v>
      </c>
      <c r="K850" s="17">
        <f t="shared" si="288"/>
        <v>5147732.93</v>
      </c>
      <c r="L850" s="18"/>
      <c r="M850" s="18"/>
    </row>
    <row r="851" spans="1:13" ht="38.25" x14ac:dyDescent="0.25">
      <c r="A851" s="20" t="s">
        <v>550</v>
      </c>
      <c r="B851" s="10" t="s">
        <v>551</v>
      </c>
      <c r="C851" s="10"/>
      <c r="D851" s="16"/>
      <c r="E851" s="16"/>
      <c r="F851" s="17">
        <f>F852+F856+F860+F876+F880+F884+F864+F868+F872</f>
        <v>104443375</v>
      </c>
      <c r="G851" s="17">
        <f t="shared" ref="G851:K851" si="289">G852+G856+G860+G876+G880+G884+G864+G868+G872</f>
        <v>5147732.93</v>
      </c>
      <c r="H851" s="17">
        <f t="shared" si="289"/>
        <v>-213253.26</v>
      </c>
      <c r="I851" s="17">
        <f t="shared" si="289"/>
        <v>0</v>
      </c>
      <c r="J851" s="17">
        <f t="shared" si="289"/>
        <v>104230121.73999999</v>
      </c>
      <c r="K851" s="17">
        <f t="shared" si="289"/>
        <v>5147732.93</v>
      </c>
      <c r="L851" s="18"/>
      <c r="M851" s="18"/>
    </row>
    <row r="852" spans="1:13" ht="51" x14ac:dyDescent="0.25">
      <c r="A852" s="20" t="s">
        <v>168</v>
      </c>
      <c r="B852" s="10" t="s">
        <v>552</v>
      </c>
      <c r="C852" s="10"/>
      <c r="D852" s="16"/>
      <c r="E852" s="16"/>
      <c r="F852" s="17">
        <f>F853</f>
        <v>1170000</v>
      </c>
      <c r="G852" s="17">
        <f t="shared" ref="G852:K854" si="290">G853</f>
        <v>0</v>
      </c>
      <c r="H852" s="17">
        <f t="shared" si="290"/>
        <v>-162253.26</v>
      </c>
      <c r="I852" s="17">
        <f t="shared" si="290"/>
        <v>0</v>
      </c>
      <c r="J852" s="17">
        <f t="shared" si="290"/>
        <v>1007746.74</v>
      </c>
      <c r="K852" s="17">
        <f t="shared" si="290"/>
        <v>0</v>
      </c>
      <c r="L852" s="18"/>
      <c r="M852" s="18"/>
    </row>
    <row r="853" spans="1:13" ht="25.5" x14ac:dyDescent="0.25">
      <c r="A853" s="20" t="s">
        <v>57</v>
      </c>
      <c r="B853" s="10" t="s">
        <v>552</v>
      </c>
      <c r="C853" s="10" t="s">
        <v>71</v>
      </c>
      <c r="D853" s="16"/>
      <c r="E853" s="16"/>
      <c r="F853" s="17">
        <f>F854</f>
        <v>1170000</v>
      </c>
      <c r="G853" s="17">
        <f t="shared" si="290"/>
        <v>0</v>
      </c>
      <c r="H853" s="17">
        <f t="shared" si="290"/>
        <v>-162253.26</v>
      </c>
      <c r="I853" s="17">
        <f t="shared" si="290"/>
        <v>0</v>
      </c>
      <c r="J853" s="17">
        <f t="shared" si="290"/>
        <v>1007746.74</v>
      </c>
      <c r="K853" s="17">
        <f t="shared" si="290"/>
        <v>0</v>
      </c>
      <c r="L853" s="18"/>
      <c r="M853" s="18"/>
    </row>
    <row r="854" spans="1:13" x14ac:dyDescent="0.25">
      <c r="A854" s="20" t="s">
        <v>218</v>
      </c>
      <c r="B854" s="10" t="s">
        <v>552</v>
      </c>
      <c r="C854" s="10" t="s">
        <v>71</v>
      </c>
      <c r="D854" s="16" t="s">
        <v>110</v>
      </c>
      <c r="E854" s="16"/>
      <c r="F854" s="17">
        <f>F855</f>
        <v>1170000</v>
      </c>
      <c r="G854" s="17">
        <f t="shared" si="290"/>
        <v>0</v>
      </c>
      <c r="H854" s="17">
        <f t="shared" si="290"/>
        <v>-162253.26</v>
      </c>
      <c r="I854" s="17">
        <f t="shared" si="290"/>
        <v>0</v>
      </c>
      <c r="J854" s="17">
        <f t="shared" si="290"/>
        <v>1007746.74</v>
      </c>
      <c r="K854" s="17">
        <f t="shared" si="290"/>
        <v>0</v>
      </c>
      <c r="L854" s="18"/>
      <c r="M854" s="18"/>
    </row>
    <row r="855" spans="1:13" x14ac:dyDescent="0.25">
      <c r="A855" s="20" t="s">
        <v>156</v>
      </c>
      <c r="B855" s="10" t="s">
        <v>552</v>
      </c>
      <c r="C855" s="10" t="s">
        <v>71</v>
      </c>
      <c r="D855" s="16" t="s">
        <v>110</v>
      </c>
      <c r="E855" s="16" t="s">
        <v>54</v>
      </c>
      <c r="F855" s="17">
        <f>'[1]8. разд '!F923</f>
        <v>1170000</v>
      </c>
      <c r="G855" s="17">
        <f>'[1]8. разд '!G923</f>
        <v>0</v>
      </c>
      <c r="H855" s="17">
        <f>'[1]8. разд '!H923</f>
        <v>-162253.26</v>
      </c>
      <c r="I855" s="17">
        <f>'[1]8. разд '!I923</f>
        <v>0</v>
      </c>
      <c r="J855" s="17">
        <f>'[1]8. разд '!J923</f>
        <v>1007746.74</v>
      </c>
      <c r="K855" s="17">
        <f>'[1]8. разд '!K923</f>
        <v>0</v>
      </c>
      <c r="L855" s="18"/>
      <c r="M855" s="18"/>
    </row>
    <row r="856" spans="1:13" ht="51" x14ac:dyDescent="0.25">
      <c r="A856" s="20" t="s">
        <v>192</v>
      </c>
      <c r="B856" s="10" t="s">
        <v>553</v>
      </c>
      <c r="C856" s="10"/>
      <c r="D856" s="16"/>
      <c r="E856" s="16"/>
      <c r="F856" s="17">
        <f>F857</f>
        <v>5147732.93</v>
      </c>
      <c r="G856" s="17">
        <f t="shared" ref="G856:K858" si="291">G857</f>
        <v>5147732.93</v>
      </c>
      <c r="H856" s="17">
        <f t="shared" si="291"/>
        <v>0</v>
      </c>
      <c r="I856" s="17">
        <f t="shared" si="291"/>
        <v>0</v>
      </c>
      <c r="J856" s="17">
        <f t="shared" si="291"/>
        <v>5147732.93</v>
      </c>
      <c r="K856" s="17">
        <f t="shared" si="291"/>
        <v>5147732.93</v>
      </c>
      <c r="L856" s="18"/>
      <c r="M856" s="18"/>
    </row>
    <row r="857" spans="1:13" ht="25.5" x14ac:dyDescent="0.25">
      <c r="A857" s="20" t="s">
        <v>57</v>
      </c>
      <c r="B857" s="10" t="s">
        <v>553</v>
      </c>
      <c r="C857" s="10" t="s">
        <v>71</v>
      </c>
      <c r="D857" s="16"/>
      <c r="E857" s="16"/>
      <c r="F857" s="17">
        <f>F858</f>
        <v>5147732.93</v>
      </c>
      <c r="G857" s="17">
        <f t="shared" si="291"/>
        <v>5147732.93</v>
      </c>
      <c r="H857" s="17">
        <f t="shared" si="291"/>
        <v>0</v>
      </c>
      <c r="I857" s="17">
        <f t="shared" si="291"/>
        <v>0</v>
      </c>
      <c r="J857" s="17">
        <f t="shared" si="291"/>
        <v>5147732.93</v>
      </c>
      <c r="K857" s="17">
        <f t="shared" si="291"/>
        <v>5147732.93</v>
      </c>
      <c r="L857" s="18"/>
      <c r="M857" s="18"/>
    </row>
    <row r="858" spans="1:13" x14ac:dyDescent="0.25">
      <c r="A858" s="20" t="s">
        <v>218</v>
      </c>
      <c r="B858" s="10" t="s">
        <v>553</v>
      </c>
      <c r="C858" s="10" t="s">
        <v>71</v>
      </c>
      <c r="D858" s="16" t="s">
        <v>110</v>
      </c>
      <c r="E858" s="16"/>
      <c r="F858" s="17">
        <f>F859</f>
        <v>5147732.93</v>
      </c>
      <c r="G858" s="17">
        <f t="shared" si="291"/>
        <v>5147732.93</v>
      </c>
      <c r="H858" s="17">
        <f t="shared" si="291"/>
        <v>0</v>
      </c>
      <c r="I858" s="17">
        <f t="shared" si="291"/>
        <v>0</v>
      </c>
      <c r="J858" s="17">
        <f t="shared" si="291"/>
        <v>5147732.93</v>
      </c>
      <c r="K858" s="17">
        <f t="shared" si="291"/>
        <v>5147732.93</v>
      </c>
      <c r="L858" s="18"/>
      <c r="M858" s="18"/>
    </row>
    <row r="859" spans="1:13" x14ac:dyDescent="0.25">
      <c r="A859" s="20" t="s">
        <v>156</v>
      </c>
      <c r="B859" s="10" t="s">
        <v>553</v>
      </c>
      <c r="C859" s="10" t="s">
        <v>71</v>
      </c>
      <c r="D859" s="16" t="s">
        <v>110</v>
      </c>
      <c r="E859" s="16" t="s">
        <v>54</v>
      </c>
      <c r="F859" s="17">
        <f>'[1]8. разд '!F925</f>
        <v>5147732.93</v>
      </c>
      <c r="G859" s="17">
        <f>'[1]8. разд '!G925</f>
        <v>5147732.93</v>
      </c>
      <c r="H859" s="17">
        <f>'[1]8. разд '!H925</f>
        <v>0</v>
      </c>
      <c r="I859" s="17">
        <f>'[1]8. разд '!I925</f>
        <v>0</v>
      </c>
      <c r="J859" s="17">
        <f>'[1]8. разд '!J925</f>
        <v>5147732.93</v>
      </c>
      <c r="K859" s="17">
        <f>'[1]8. разд '!K925</f>
        <v>5147732.93</v>
      </c>
      <c r="L859" s="18"/>
      <c r="M859" s="18"/>
    </row>
    <row r="860" spans="1:13" ht="38.25" x14ac:dyDescent="0.25">
      <c r="A860" s="29" t="s">
        <v>360</v>
      </c>
      <c r="B860" s="10" t="s">
        <v>554</v>
      </c>
      <c r="C860" s="10"/>
      <c r="D860" s="16"/>
      <c r="E860" s="16"/>
      <c r="F860" s="17">
        <f>F861</f>
        <v>67692996.599999994</v>
      </c>
      <c r="G860" s="17">
        <f t="shared" ref="G860:K862" si="292">G861</f>
        <v>0</v>
      </c>
      <c r="H860" s="17">
        <f t="shared" si="292"/>
        <v>0</v>
      </c>
      <c r="I860" s="17">
        <f t="shared" si="292"/>
        <v>0</v>
      </c>
      <c r="J860" s="17">
        <f t="shared" si="292"/>
        <v>67692996.599999994</v>
      </c>
      <c r="K860" s="17">
        <f t="shared" si="292"/>
        <v>0</v>
      </c>
      <c r="L860" s="18"/>
      <c r="M860" s="18"/>
    </row>
    <row r="861" spans="1:13" ht="25.5" x14ac:dyDescent="0.25">
      <c r="A861" s="20" t="s">
        <v>57</v>
      </c>
      <c r="B861" s="10" t="s">
        <v>554</v>
      </c>
      <c r="C861" s="10" t="s">
        <v>71</v>
      </c>
      <c r="D861" s="16"/>
      <c r="E861" s="16"/>
      <c r="F861" s="17">
        <f>F862</f>
        <v>67692996.599999994</v>
      </c>
      <c r="G861" s="17">
        <f t="shared" si="292"/>
        <v>0</v>
      </c>
      <c r="H861" s="17">
        <f t="shared" si="292"/>
        <v>0</v>
      </c>
      <c r="I861" s="17">
        <f t="shared" si="292"/>
        <v>0</v>
      </c>
      <c r="J861" s="17">
        <f t="shared" si="292"/>
        <v>67692996.599999994</v>
      </c>
      <c r="K861" s="17">
        <f t="shared" si="292"/>
        <v>0</v>
      </c>
      <c r="L861" s="18"/>
      <c r="M861" s="18"/>
    </row>
    <row r="862" spans="1:13" x14ac:dyDescent="0.25">
      <c r="A862" s="20" t="s">
        <v>218</v>
      </c>
      <c r="B862" s="10" t="s">
        <v>554</v>
      </c>
      <c r="C862" s="10" t="s">
        <v>71</v>
      </c>
      <c r="D862" s="16" t="s">
        <v>110</v>
      </c>
      <c r="E862" s="16"/>
      <c r="F862" s="17">
        <f>F863</f>
        <v>67692996.599999994</v>
      </c>
      <c r="G862" s="17">
        <f t="shared" si="292"/>
        <v>0</v>
      </c>
      <c r="H862" s="17">
        <f t="shared" si="292"/>
        <v>0</v>
      </c>
      <c r="I862" s="17">
        <f t="shared" si="292"/>
        <v>0</v>
      </c>
      <c r="J862" s="17">
        <f t="shared" si="292"/>
        <v>67692996.599999994</v>
      </c>
      <c r="K862" s="17">
        <f t="shared" si="292"/>
        <v>0</v>
      </c>
      <c r="L862" s="18"/>
      <c r="M862" s="18"/>
    </row>
    <row r="863" spans="1:13" x14ac:dyDescent="0.25">
      <c r="A863" s="20" t="s">
        <v>156</v>
      </c>
      <c r="B863" s="10" t="s">
        <v>554</v>
      </c>
      <c r="C863" s="10" t="s">
        <v>71</v>
      </c>
      <c r="D863" s="16" t="s">
        <v>110</v>
      </c>
      <c r="E863" s="16" t="s">
        <v>54</v>
      </c>
      <c r="F863" s="17">
        <f>'[1]8. разд '!F927</f>
        <v>67692996.599999994</v>
      </c>
      <c r="G863" s="17">
        <f>'[1]8. разд '!G927</f>
        <v>0</v>
      </c>
      <c r="H863" s="17">
        <f>'[1]8. разд '!H927</f>
        <v>0</v>
      </c>
      <c r="I863" s="17">
        <f>'[1]8. разд '!I927</f>
        <v>0</v>
      </c>
      <c r="J863" s="17">
        <f>'[1]8. разд '!J927</f>
        <v>67692996.599999994</v>
      </c>
      <c r="K863" s="17">
        <f>'[1]8. разд '!K927</f>
        <v>0</v>
      </c>
      <c r="L863" s="18"/>
      <c r="M863" s="18"/>
    </row>
    <row r="864" spans="1:13" ht="25.5" x14ac:dyDescent="0.25">
      <c r="A864" s="29" t="s">
        <v>362</v>
      </c>
      <c r="B864" s="10" t="s">
        <v>555</v>
      </c>
      <c r="C864" s="10"/>
      <c r="D864" s="16"/>
      <c r="E864" s="16"/>
      <c r="F864" s="17">
        <f>F865</f>
        <v>6404702</v>
      </c>
      <c r="G864" s="17">
        <f t="shared" ref="G864:K866" si="293">G865</f>
        <v>0</v>
      </c>
      <c r="H864" s="17">
        <f t="shared" si="293"/>
        <v>0</v>
      </c>
      <c r="I864" s="17">
        <f t="shared" si="293"/>
        <v>0</v>
      </c>
      <c r="J864" s="17">
        <f t="shared" si="293"/>
        <v>6404702</v>
      </c>
      <c r="K864" s="17">
        <f t="shared" si="293"/>
        <v>0</v>
      </c>
      <c r="L864" s="18"/>
      <c r="M864" s="18"/>
    </row>
    <row r="865" spans="1:13" ht="25.5" x14ac:dyDescent="0.25">
      <c r="A865" s="20" t="s">
        <v>57</v>
      </c>
      <c r="B865" s="10" t="s">
        <v>555</v>
      </c>
      <c r="C865" s="10" t="s">
        <v>71</v>
      </c>
      <c r="D865" s="16"/>
      <c r="E865" s="16"/>
      <c r="F865" s="17">
        <f>F866</f>
        <v>6404702</v>
      </c>
      <c r="G865" s="17">
        <f t="shared" si="293"/>
        <v>0</v>
      </c>
      <c r="H865" s="17">
        <f t="shared" si="293"/>
        <v>0</v>
      </c>
      <c r="I865" s="17">
        <f t="shared" si="293"/>
        <v>0</v>
      </c>
      <c r="J865" s="17">
        <f t="shared" si="293"/>
        <v>6404702</v>
      </c>
      <c r="K865" s="17">
        <f t="shared" si="293"/>
        <v>0</v>
      </c>
      <c r="L865" s="18"/>
      <c r="M865" s="18"/>
    </row>
    <row r="866" spans="1:13" x14ac:dyDescent="0.25">
      <c r="A866" s="20" t="s">
        <v>218</v>
      </c>
      <c r="B866" s="10" t="s">
        <v>555</v>
      </c>
      <c r="C866" s="10" t="s">
        <v>71</v>
      </c>
      <c r="D866" s="16" t="s">
        <v>110</v>
      </c>
      <c r="E866" s="16"/>
      <c r="F866" s="17">
        <f>F867</f>
        <v>6404702</v>
      </c>
      <c r="G866" s="17">
        <f t="shared" si="293"/>
        <v>0</v>
      </c>
      <c r="H866" s="17">
        <f t="shared" si="293"/>
        <v>0</v>
      </c>
      <c r="I866" s="17">
        <f t="shared" si="293"/>
        <v>0</v>
      </c>
      <c r="J866" s="17">
        <f t="shared" si="293"/>
        <v>6404702</v>
      </c>
      <c r="K866" s="17">
        <f t="shared" si="293"/>
        <v>0</v>
      </c>
      <c r="L866" s="18"/>
      <c r="M866" s="18"/>
    </row>
    <row r="867" spans="1:13" x14ac:dyDescent="0.25">
      <c r="A867" s="20" t="s">
        <v>156</v>
      </c>
      <c r="B867" s="10" t="s">
        <v>555</v>
      </c>
      <c r="C867" s="10" t="s">
        <v>71</v>
      </c>
      <c r="D867" s="16" t="s">
        <v>110</v>
      </c>
      <c r="E867" s="16" t="s">
        <v>54</v>
      </c>
      <c r="F867" s="17">
        <f>'[1]8. разд '!F929</f>
        <v>6404702</v>
      </c>
      <c r="G867" s="17">
        <f>'[1]8. разд '!G929</f>
        <v>0</v>
      </c>
      <c r="H867" s="17">
        <f>'[1]8. разд '!H929</f>
        <v>0</v>
      </c>
      <c r="I867" s="17">
        <f>'[1]8. разд '!I929</f>
        <v>0</v>
      </c>
      <c r="J867" s="17">
        <f>'[1]8. разд '!J929</f>
        <v>6404702</v>
      </c>
      <c r="K867" s="17">
        <f>'[1]8. разд '!K929</f>
        <v>0</v>
      </c>
      <c r="L867" s="18"/>
      <c r="M867" s="18"/>
    </row>
    <row r="868" spans="1:13" ht="25.5" x14ac:dyDescent="0.25">
      <c r="A868" s="29" t="s">
        <v>364</v>
      </c>
      <c r="B868" s="10" t="s">
        <v>556</v>
      </c>
      <c r="C868" s="10"/>
      <c r="D868" s="16"/>
      <c r="E868" s="16"/>
      <c r="F868" s="17">
        <f>F869</f>
        <v>6714300</v>
      </c>
      <c r="G868" s="17">
        <f t="shared" ref="G868:K870" si="294">G869</f>
        <v>0</v>
      </c>
      <c r="H868" s="17">
        <f t="shared" si="294"/>
        <v>0</v>
      </c>
      <c r="I868" s="17">
        <f t="shared" si="294"/>
        <v>0</v>
      </c>
      <c r="J868" s="17">
        <f t="shared" si="294"/>
        <v>6714300</v>
      </c>
      <c r="K868" s="17">
        <f t="shared" si="294"/>
        <v>0</v>
      </c>
      <c r="L868" s="18"/>
      <c r="M868" s="18"/>
    </row>
    <row r="869" spans="1:13" ht="25.5" x14ac:dyDescent="0.25">
      <c r="A869" s="20" t="s">
        <v>57</v>
      </c>
      <c r="B869" s="10" t="s">
        <v>556</v>
      </c>
      <c r="C869" s="10" t="s">
        <v>71</v>
      </c>
      <c r="D869" s="16"/>
      <c r="E869" s="16"/>
      <c r="F869" s="17">
        <f>F870</f>
        <v>6714300</v>
      </c>
      <c r="G869" s="17">
        <f t="shared" si="294"/>
        <v>0</v>
      </c>
      <c r="H869" s="17">
        <f t="shared" si="294"/>
        <v>0</v>
      </c>
      <c r="I869" s="17">
        <f t="shared" si="294"/>
        <v>0</v>
      </c>
      <c r="J869" s="17">
        <f t="shared" si="294"/>
        <v>6714300</v>
      </c>
      <c r="K869" s="17">
        <f t="shared" si="294"/>
        <v>0</v>
      </c>
      <c r="L869" s="18"/>
      <c r="M869" s="18"/>
    </row>
    <row r="870" spans="1:13" x14ac:dyDescent="0.25">
      <c r="A870" s="20" t="s">
        <v>218</v>
      </c>
      <c r="B870" s="10" t="s">
        <v>556</v>
      </c>
      <c r="C870" s="10" t="s">
        <v>71</v>
      </c>
      <c r="D870" s="16" t="s">
        <v>110</v>
      </c>
      <c r="E870" s="16"/>
      <c r="F870" s="17">
        <f>F871</f>
        <v>6714300</v>
      </c>
      <c r="G870" s="17">
        <f t="shared" si="294"/>
        <v>0</v>
      </c>
      <c r="H870" s="17">
        <f t="shared" si="294"/>
        <v>0</v>
      </c>
      <c r="I870" s="17">
        <f t="shared" si="294"/>
        <v>0</v>
      </c>
      <c r="J870" s="17">
        <f t="shared" si="294"/>
        <v>6714300</v>
      </c>
      <c r="K870" s="17">
        <f t="shared" si="294"/>
        <v>0</v>
      </c>
      <c r="L870" s="18"/>
      <c r="M870" s="18"/>
    </row>
    <row r="871" spans="1:13" x14ac:dyDescent="0.25">
      <c r="A871" s="20" t="s">
        <v>156</v>
      </c>
      <c r="B871" s="10" t="s">
        <v>556</v>
      </c>
      <c r="C871" s="10" t="s">
        <v>71</v>
      </c>
      <c r="D871" s="16" t="s">
        <v>110</v>
      </c>
      <c r="E871" s="16" t="s">
        <v>54</v>
      </c>
      <c r="F871" s="17">
        <f>'[1]8. разд '!F931</f>
        <v>6714300</v>
      </c>
      <c r="G871" s="17">
        <f>'[1]8. разд '!G931</f>
        <v>0</v>
      </c>
      <c r="H871" s="17">
        <f>'[1]8. разд '!H931</f>
        <v>0</v>
      </c>
      <c r="I871" s="17">
        <f>'[1]8. разд '!I931</f>
        <v>0</v>
      </c>
      <c r="J871" s="17">
        <f>'[1]8. разд '!J931</f>
        <v>6714300</v>
      </c>
      <c r="K871" s="17">
        <f>'[1]8. разд '!K931</f>
        <v>0</v>
      </c>
      <c r="L871" s="18"/>
      <c r="M871" s="18"/>
    </row>
    <row r="872" spans="1:13" ht="38.25" x14ac:dyDescent="0.25">
      <c r="A872" s="29" t="s">
        <v>366</v>
      </c>
      <c r="B872" s="10" t="s">
        <v>557</v>
      </c>
      <c r="C872" s="10"/>
      <c r="D872" s="16"/>
      <c r="E872" s="16"/>
      <c r="F872" s="17">
        <f>F873</f>
        <v>10809163</v>
      </c>
      <c r="G872" s="17">
        <f t="shared" ref="G872:K874" si="295">G873</f>
        <v>0</v>
      </c>
      <c r="H872" s="17">
        <f t="shared" si="295"/>
        <v>0</v>
      </c>
      <c r="I872" s="17">
        <f t="shared" si="295"/>
        <v>0</v>
      </c>
      <c r="J872" s="17">
        <f t="shared" si="295"/>
        <v>10809163</v>
      </c>
      <c r="K872" s="17">
        <f t="shared" si="295"/>
        <v>0</v>
      </c>
      <c r="L872" s="18"/>
      <c r="M872" s="18"/>
    </row>
    <row r="873" spans="1:13" ht="25.5" x14ac:dyDescent="0.25">
      <c r="A873" s="20" t="s">
        <v>57</v>
      </c>
      <c r="B873" s="10" t="s">
        <v>557</v>
      </c>
      <c r="C873" s="10" t="s">
        <v>71</v>
      </c>
      <c r="D873" s="16"/>
      <c r="E873" s="16"/>
      <c r="F873" s="17">
        <f>F874</f>
        <v>10809163</v>
      </c>
      <c r="G873" s="17">
        <f t="shared" si="295"/>
        <v>0</v>
      </c>
      <c r="H873" s="17">
        <f t="shared" si="295"/>
        <v>0</v>
      </c>
      <c r="I873" s="17">
        <f t="shared" si="295"/>
        <v>0</v>
      </c>
      <c r="J873" s="17">
        <f t="shared" si="295"/>
        <v>10809163</v>
      </c>
      <c r="K873" s="17">
        <f t="shared" si="295"/>
        <v>0</v>
      </c>
      <c r="L873" s="18"/>
      <c r="M873" s="18"/>
    </row>
    <row r="874" spans="1:13" x14ac:dyDescent="0.25">
      <c r="A874" s="20" t="s">
        <v>218</v>
      </c>
      <c r="B874" s="10" t="s">
        <v>557</v>
      </c>
      <c r="C874" s="10" t="s">
        <v>71</v>
      </c>
      <c r="D874" s="16" t="s">
        <v>110</v>
      </c>
      <c r="E874" s="16"/>
      <c r="F874" s="17">
        <f>F875</f>
        <v>10809163</v>
      </c>
      <c r="G874" s="17">
        <f t="shared" si="295"/>
        <v>0</v>
      </c>
      <c r="H874" s="17">
        <f t="shared" si="295"/>
        <v>0</v>
      </c>
      <c r="I874" s="17">
        <f t="shared" si="295"/>
        <v>0</v>
      </c>
      <c r="J874" s="17">
        <f t="shared" si="295"/>
        <v>10809163</v>
      </c>
      <c r="K874" s="17">
        <f t="shared" si="295"/>
        <v>0</v>
      </c>
      <c r="L874" s="18"/>
      <c r="M874" s="18"/>
    </row>
    <row r="875" spans="1:13" x14ac:dyDescent="0.25">
      <c r="A875" s="20" t="s">
        <v>156</v>
      </c>
      <c r="B875" s="10" t="s">
        <v>557</v>
      </c>
      <c r="C875" s="10" t="s">
        <v>71</v>
      </c>
      <c r="D875" s="16" t="s">
        <v>110</v>
      </c>
      <c r="E875" s="16" t="s">
        <v>54</v>
      </c>
      <c r="F875" s="17">
        <f>'[1]8. разд '!F933</f>
        <v>10809163</v>
      </c>
      <c r="G875" s="17">
        <f>'[1]8. разд '!G933</f>
        <v>0</v>
      </c>
      <c r="H875" s="17">
        <f>'[1]8. разд '!H933</f>
        <v>0</v>
      </c>
      <c r="I875" s="17">
        <f>'[1]8. разд '!I933</f>
        <v>0</v>
      </c>
      <c r="J875" s="17">
        <f>'[1]8. разд '!J933</f>
        <v>10809163</v>
      </c>
      <c r="K875" s="17">
        <f>'[1]8. разд '!K933</f>
        <v>0</v>
      </c>
      <c r="L875" s="18"/>
      <c r="M875" s="18"/>
    </row>
    <row r="876" spans="1:13" ht="25.5" x14ac:dyDescent="0.25">
      <c r="A876" s="20" t="s">
        <v>558</v>
      </c>
      <c r="B876" s="10" t="s">
        <v>559</v>
      </c>
      <c r="C876" s="10"/>
      <c r="D876" s="16"/>
      <c r="E876" s="16"/>
      <c r="F876" s="17">
        <f>F877</f>
        <v>3499000</v>
      </c>
      <c r="G876" s="17">
        <f t="shared" ref="G876:K878" si="296">G877</f>
        <v>0</v>
      </c>
      <c r="H876" s="17">
        <f t="shared" si="296"/>
        <v>-100000</v>
      </c>
      <c r="I876" s="17">
        <f t="shared" si="296"/>
        <v>0</v>
      </c>
      <c r="J876" s="17">
        <f t="shared" si="296"/>
        <v>3399000</v>
      </c>
      <c r="K876" s="17">
        <f t="shared" si="296"/>
        <v>0</v>
      </c>
      <c r="L876" s="18"/>
      <c r="M876" s="18"/>
    </row>
    <row r="877" spans="1:13" ht="25.5" x14ac:dyDescent="0.25">
      <c r="A877" s="20" t="s">
        <v>57</v>
      </c>
      <c r="B877" s="10" t="s">
        <v>559</v>
      </c>
      <c r="C877" s="10" t="s">
        <v>71</v>
      </c>
      <c r="D877" s="16"/>
      <c r="E877" s="16"/>
      <c r="F877" s="17">
        <f>F878</f>
        <v>3499000</v>
      </c>
      <c r="G877" s="17">
        <f t="shared" si="296"/>
        <v>0</v>
      </c>
      <c r="H877" s="17">
        <f t="shared" si="296"/>
        <v>-100000</v>
      </c>
      <c r="I877" s="17">
        <f t="shared" si="296"/>
        <v>0</v>
      </c>
      <c r="J877" s="17">
        <f t="shared" si="296"/>
        <v>3399000</v>
      </c>
      <c r="K877" s="17">
        <f t="shared" si="296"/>
        <v>0</v>
      </c>
      <c r="L877" s="18"/>
      <c r="M877" s="18"/>
    </row>
    <row r="878" spans="1:13" x14ac:dyDescent="0.25">
      <c r="A878" s="20" t="s">
        <v>218</v>
      </c>
      <c r="B878" s="10" t="s">
        <v>559</v>
      </c>
      <c r="C878" s="10" t="s">
        <v>71</v>
      </c>
      <c r="D878" s="16" t="s">
        <v>110</v>
      </c>
      <c r="E878" s="16"/>
      <c r="F878" s="17">
        <f>F879</f>
        <v>3499000</v>
      </c>
      <c r="G878" s="17">
        <f t="shared" si="296"/>
        <v>0</v>
      </c>
      <c r="H878" s="17">
        <f t="shared" si="296"/>
        <v>-100000</v>
      </c>
      <c r="I878" s="17">
        <f t="shared" si="296"/>
        <v>0</v>
      </c>
      <c r="J878" s="17">
        <f t="shared" si="296"/>
        <v>3399000</v>
      </c>
      <c r="K878" s="17">
        <f t="shared" si="296"/>
        <v>0</v>
      </c>
      <c r="L878" s="18"/>
      <c r="M878" s="18"/>
    </row>
    <row r="879" spans="1:13" x14ac:dyDescent="0.25">
      <c r="A879" s="20" t="s">
        <v>156</v>
      </c>
      <c r="B879" s="10" t="s">
        <v>559</v>
      </c>
      <c r="C879" s="10" t="s">
        <v>71</v>
      </c>
      <c r="D879" s="16" t="s">
        <v>110</v>
      </c>
      <c r="E879" s="16" t="s">
        <v>54</v>
      </c>
      <c r="F879" s="17">
        <f>'[1]8. разд '!F935</f>
        <v>3499000</v>
      </c>
      <c r="G879" s="17">
        <f>'[1]8. разд '!G935</f>
        <v>0</v>
      </c>
      <c r="H879" s="17">
        <f>'[1]8. разд '!H935</f>
        <v>-100000</v>
      </c>
      <c r="I879" s="17">
        <f>'[1]8. разд '!I935</f>
        <v>0</v>
      </c>
      <c r="J879" s="17">
        <f>'[1]8. разд '!J935</f>
        <v>3399000</v>
      </c>
      <c r="K879" s="17">
        <f>'[1]8. разд '!K935</f>
        <v>0</v>
      </c>
      <c r="L879" s="18"/>
      <c r="M879" s="18"/>
    </row>
    <row r="880" spans="1:13" ht="38.25" x14ac:dyDescent="0.25">
      <c r="A880" s="20" t="s">
        <v>419</v>
      </c>
      <c r="B880" s="10" t="s">
        <v>560</v>
      </c>
      <c r="C880" s="10"/>
      <c r="D880" s="16"/>
      <c r="E880" s="16"/>
      <c r="F880" s="17">
        <f>F881</f>
        <v>72000</v>
      </c>
      <c r="G880" s="17">
        <f t="shared" ref="G880:K882" si="297">G881</f>
        <v>0</v>
      </c>
      <c r="H880" s="17">
        <f t="shared" si="297"/>
        <v>49000</v>
      </c>
      <c r="I880" s="17">
        <f t="shared" si="297"/>
        <v>0</v>
      </c>
      <c r="J880" s="17">
        <f t="shared" si="297"/>
        <v>121000</v>
      </c>
      <c r="K880" s="17">
        <f t="shared" si="297"/>
        <v>0</v>
      </c>
      <c r="L880" s="18"/>
      <c r="M880" s="18"/>
    </row>
    <row r="881" spans="1:13" ht="25.5" x14ac:dyDescent="0.25">
      <c r="A881" s="20" t="s">
        <v>57</v>
      </c>
      <c r="B881" s="10" t="s">
        <v>560</v>
      </c>
      <c r="C881" s="10" t="s">
        <v>71</v>
      </c>
      <c r="D881" s="16"/>
      <c r="E881" s="16"/>
      <c r="F881" s="17">
        <f>F882</f>
        <v>72000</v>
      </c>
      <c r="G881" s="17">
        <f t="shared" si="297"/>
        <v>0</v>
      </c>
      <c r="H881" s="17">
        <f t="shared" si="297"/>
        <v>49000</v>
      </c>
      <c r="I881" s="17">
        <f t="shared" si="297"/>
        <v>0</v>
      </c>
      <c r="J881" s="17">
        <f t="shared" si="297"/>
        <v>121000</v>
      </c>
      <c r="K881" s="17">
        <f t="shared" si="297"/>
        <v>0</v>
      </c>
      <c r="L881" s="18"/>
      <c r="M881" s="18"/>
    </row>
    <row r="882" spans="1:13" x14ac:dyDescent="0.25">
      <c r="A882" s="20" t="s">
        <v>218</v>
      </c>
      <c r="B882" s="10" t="s">
        <v>560</v>
      </c>
      <c r="C882" s="10" t="s">
        <v>71</v>
      </c>
      <c r="D882" s="16" t="s">
        <v>110</v>
      </c>
      <c r="E882" s="16"/>
      <c r="F882" s="17">
        <f>F883</f>
        <v>72000</v>
      </c>
      <c r="G882" s="17">
        <f t="shared" si="297"/>
        <v>0</v>
      </c>
      <c r="H882" s="17">
        <f t="shared" si="297"/>
        <v>49000</v>
      </c>
      <c r="I882" s="17">
        <f t="shared" si="297"/>
        <v>0</v>
      </c>
      <c r="J882" s="17">
        <f t="shared" si="297"/>
        <v>121000</v>
      </c>
      <c r="K882" s="17">
        <f t="shared" si="297"/>
        <v>0</v>
      </c>
      <c r="L882" s="18"/>
      <c r="M882" s="18"/>
    </row>
    <row r="883" spans="1:13" x14ac:dyDescent="0.25">
      <c r="A883" s="20" t="s">
        <v>219</v>
      </c>
      <c r="B883" s="10" t="s">
        <v>560</v>
      </c>
      <c r="C883" s="10" t="s">
        <v>71</v>
      </c>
      <c r="D883" s="16" t="s">
        <v>110</v>
      </c>
      <c r="E883" s="16" t="s">
        <v>106</v>
      </c>
      <c r="F883" s="17">
        <f>'[1]8. разд '!F974</f>
        <v>72000</v>
      </c>
      <c r="G883" s="17">
        <f>'[1]8. разд '!G974</f>
        <v>0</v>
      </c>
      <c r="H883" s="17">
        <f>'[1]8. разд '!H974</f>
        <v>49000</v>
      </c>
      <c r="I883" s="17">
        <f>'[1]8. разд '!I974</f>
        <v>0</v>
      </c>
      <c r="J883" s="17">
        <f>'[1]8. разд '!J974</f>
        <v>121000</v>
      </c>
      <c r="K883" s="17">
        <f>'[1]8. разд '!K974</f>
        <v>0</v>
      </c>
      <c r="L883" s="18"/>
      <c r="M883" s="18"/>
    </row>
    <row r="884" spans="1:13" ht="38.25" x14ac:dyDescent="0.25">
      <c r="A884" s="20" t="s">
        <v>195</v>
      </c>
      <c r="B884" s="10" t="s">
        <v>561</v>
      </c>
      <c r="C884" s="10"/>
      <c r="D884" s="16"/>
      <c r="E884" s="16"/>
      <c r="F884" s="17">
        <f>F885</f>
        <v>2933480.47</v>
      </c>
      <c r="G884" s="17">
        <f t="shared" ref="G884:K886" si="298">G885</f>
        <v>0</v>
      </c>
      <c r="H884" s="17">
        <f t="shared" si="298"/>
        <v>0</v>
      </c>
      <c r="I884" s="17">
        <f t="shared" si="298"/>
        <v>0</v>
      </c>
      <c r="J884" s="17">
        <f t="shared" si="298"/>
        <v>2933480.47</v>
      </c>
      <c r="K884" s="17">
        <f t="shared" si="298"/>
        <v>0</v>
      </c>
      <c r="L884" s="18"/>
      <c r="M884" s="18"/>
    </row>
    <row r="885" spans="1:13" ht="25.5" x14ac:dyDescent="0.25">
      <c r="A885" s="20" t="s">
        <v>57</v>
      </c>
      <c r="B885" s="10" t="s">
        <v>561</v>
      </c>
      <c r="C885" s="10" t="s">
        <v>71</v>
      </c>
      <c r="D885" s="16"/>
      <c r="E885" s="16"/>
      <c r="F885" s="17">
        <f>F886</f>
        <v>2933480.47</v>
      </c>
      <c r="G885" s="17">
        <f t="shared" si="298"/>
        <v>0</v>
      </c>
      <c r="H885" s="17">
        <f t="shared" si="298"/>
        <v>0</v>
      </c>
      <c r="I885" s="17">
        <f t="shared" si="298"/>
        <v>0</v>
      </c>
      <c r="J885" s="17">
        <f t="shared" si="298"/>
        <v>2933480.47</v>
      </c>
      <c r="K885" s="17">
        <f t="shared" si="298"/>
        <v>0</v>
      </c>
      <c r="L885" s="18"/>
      <c r="M885" s="18"/>
    </row>
    <row r="886" spans="1:13" x14ac:dyDescent="0.25">
      <c r="A886" s="20" t="s">
        <v>218</v>
      </c>
      <c r="B886" s="10" t="s">
        <v>561</v>
      </c>
      <c r="C886" s="10" t="s">
        <v>71</v>
      </c>
      <c r="D886" s="16" t="s">
        <v>110</v>
      </c>
      <c r="E886" s="16"/>
      <c r="F886" s="17">
        <f>F887</f>
        <v>2933480.47</v>
      </c>
      <c r="G886" s="17">
        <f t="shared" si="298"/>
        <v>0</v>
      </c>
      <c r="H886" s="17">
        <f t="shared" si="298"/>
        <v>0</v>
      </c>
      <c r="I886" s="17">
        <f t="shared" si="298"/>
        <v>0</v>
      </c>
      <c r="J886" s="17">
        <f t="shared" si="298"/>
        <v>2933480.47</v>
      </c>
      <c r="K886" s="17">
        <f t="shared" si="298"/>
        <v>0</v>
      </c>
      <c r="L886" s="18"/>
      <c r="M886" s="18"/>
    </row>
    <row r="887" spans="1:13" x14ac:dyDescent="0.25">
      <c r="A887" s="20" t="s">
        <v>156</v>
      </c>
      <c r="B887" s="10" t="s">
        <v>561</v>
      </c>
      <c r="C887" s="10" t="s">
        <v>71</v>
      </c>
      <c r="D887" s="16" t="s">
        <v>110</v>
      </c>
      <c r="E887" s="16" t="s">
        <v>54</v>
      </c>
      <c r="F887" s="17">
        <f>'[1]8. разд '!F937</f>
        <v>2933480.47</v>
      </c>
      <c r="G887" s="17">
        <f>'[1]8. разд '!G937</f>
        <v>0</v>
      </c>
      <c r="H887" s="17">
        <f>'[1]8. разд '!H937</f>
        <v>0</v>
      </c>
      <c r="I887" s="17">
        <f>'[1]8. разд '!I937</f>
        <v>0</v>
      </c>
      <c r="J887" s="17">
        <f>'[1]8. разд '!J937</f>
        <v>2933480.47</v>
      </c>
      <c r="K887" s="17">
        <f>'[1]8. разд '!K937</f>
        <v>0</v>
      </c>
      <c r="L887" s="18"/>
      <c r="M887" s="18"/>
    </row>
    <row r="888" spans="1:13" ht="38.25" x14ac:dyDescent="0.25">
      <c r="A888" s="20" t="s">
        <v>562</v>
      </c>
      <c r="B888" s="10" t="s">
        <v>563</v>
      </c>
      <c r="C888" s="10"/>
      <c r="D888" s="16"/>
      <c r="E888" s="16"/>
      <c r="F888" s="17">
        <f t="shared" ref="F888:K888" si="299">F889+F893</f>
        <v>7000000</v>
      </c>
      <c r="G888" s="17">
        <f t="shared" si="299"/>
        <v>0</v>
      </c>
      <c r="H888" s="17">
        <f t="shared" si="299"/>
        <v>1294931</v>
      </c>
      <c r="I888" s="17">
        <f t="shared" si="299"/>
        <v>0</v>
      </c>
      <c r="J888" s="17">
        <f t="shared" si="299"/>
        <v>8294931</v>
      </c>
      <c r="K888" s="17">
        <f t="shared" si="299"/>
        <v>0</v>
      </c>
      <c r="L888" s="18"/>
      <c r="M888" s="18"/>
    </row>
    <row r="889" spans="1:13" ht="25.5" x14ac:dyDescent="0.25">
      <c r="A889" s="20" t="s">
        <v>446</v>
      </c>
      <c r="B889" s="10" t="s">
        <v>564</v>
      </c>
      <c r="C889" s="10"/>
      <c r="D889" s="16"/>
      <c r="E889" s="16"/>
      <c r="F889" s="17">
        <f>F890</f>
        <v>0</v>
      </c>
      <c r="G889" s="17">
        <f t="shared" ref="G889:K891" si="300">G890</f>
        <v>0</v>
      </c>
      <c r="H889" s="17">
        <f t="shared" si="300"/>
        <v>100000</v>
      </c>
      <c r="I889" s="17">
        <f t="shared" si="300"/>
        <v>0</v>
      </c>
      <c r="J889" s="17">
        <f t="shared" si="300"/>
        <v>100000</v>
      </c>
      <c r="K889" s="17">
        <f t="shared" si="300"/>
        <v>0</v>
      </c>
      <c r="L889" s="18"/>
      <c r="M889" s="18"/>
    </row>
    <row r="890" spans="1:13" ht="25.5" x14ac:dyDescent="0.25">
      <c r="A890" s="20" t="s">
        <v>57</v>
      </c>
      <c r="B890" s="10" t="s">
        <v>564</v>
      </c>
      <c r="C890" s="10" t="s">
        <v>71</v>
      </c>
      <c r="D890" s="16"/>
      <c r="E890" s="16"/>
      <c r="F890" s="17">
        <f>F891</f>
        <v>0</v>
      </c>
      <c r="G890" s="17">
        <f t="shared" si="300"/>
        <v>0</v>
      </c>
      <c r="H890" s="17">
        <f t="shared" si="300"/>
        <v>100000</v>
      </c>
      <c r="I890" s="17">
        <f t="shared" si="300"/>
        <v>0</v>
      </c>
      <c r="J890" s="17">
        <f t="shared" si="300"/>
        <v>100000</v>
      </c>
      <c r="K890" s="17">
        <f t="shared" si="300"/>
        <v>0</v>
      </c>
      <c r="L890" s="18"/>
      <c r="M890" s="18"/>
    </row>
    <row r="891" spans="1:13" x14ac:dyDescent="0.25">
      <c r="A891" s="20" t="s">
        <v>218</v>
      </c>
      <c r="B891" s="10" t="s">
        <v>564</v>
      </c>
      <c r="C891" s="10" t="s">
        <v>71</v>
      </c>
      <c r="D891" s="16" t="s">
        <v>110</v>
      </c>
      <c r="E891" s="16"/>
      <c r="F891" s="17">
        <f>F892</f>
        <v>0</v>
      </c>
      <c r="G891" s="17">
        <f t="shared" si="300"/>
        <v>0</v>
      </c>
      <c r="H891" s="17">
        <f t="shared" si="300"/>
        <v>100000</v>
      </c>
      <c r="I891" s="17">
        <f t="shared" si="300"/>
        <v>0</v>
      </c>
      <c r="J891" s="17">
        <f t="shared" si="300"/>
        <v>100000</v>
      </c>
      <c r="K891" s="17">
        <f t="shared" si="300"/>
        <v>0</v>
      </c>
      <c r="L891" s="18"/>
      <c r="M891" s="18"/>
    </row>
    <row r="892" spans="1:13" x14ac:dyDescent="0.25">
      <c r="A892" s="20" t="s">
        <v>156</v>
      </c>
      <c r="B892" s="10" t="s">
        <v>564</v>
      </c>
      <c r="C892" s="10" t="s">
        <v>71</v>
      </c>
      <c r="D892" s="16" t="s">
        <v>110</v>
      </c>
      <c r="E892" s="16" t="s">
        <v>54</v>
      </c>
      <c r="F892" s="17">
        <f>'[1]8. разд '!F940</f>
        <v>0</v>
      </c>
      <c r="G892" s="17">
        <f>'[1]8. разд '!G940</f>
        <v>0</v>
      </c>
      <c r="H892" s="17">
        <f>'[1]8. разд '!H940</f>
        <v>100000</v>
      </c>
      <c r="I892" s="17">
        <f>'[1]8. разд '!I940</f>
        <v>0</v>
      </c>
      <c r="J892" s="17">
        <f>'[1]8. разд '!J940</f>
        <v>100000</v>
      </c>
      <c r="K892" s="17">
        <f>'[1]8. разд '!K940</f>
        <v>0</v>
      </c>
      <c r="L892" s="18"/>
      <c r="M892" s="18"/>
    </row>
    <row r="893" spans="1:13" ht="25.5" x14ac:dyDescent="0.25">
      <c r="A893" s="20" t="s">
        <v>533</v>
      </c>
      <c r="B893" s="10" t="s">
        <v>565</v>
      </c>
      <c r="C893" s="10"/>
      <c r="D893" s="16"/>
      <c r="E893" s="16"/>
      <c r="F893" s="17">
        <f>F894</f>
        <v>7000000</v>
      </c>
      <c r="G893" s="17">
        <f t="shared" ref="G893:K895" si="301">G894</f>
        <v>0</v>
      </c>
      <c r="H893" s="17">
        <f t="shared" si="301"/>
        <v>1194931</v>
      </c>
      <c r="I893" s="17">
        <f t="shared" si="301"/>
        <v>0</v>
      </c>
      <c r="J893" s="17">
        <f t="shared" si="301"/>
        <v>8194931</v>
      </c>
      <c r="K893" s="17">
        <f t="shared" si="301"/>
        <v>0</v>
      </c>
      <c r="L893" s="18"/>
      <c r="M893" s="18"/>
    </row>
    <row r="894" spans="1:13" ht="25.5" x14ac:dyDescent="0.25">
      <c r="A894" s="20" t="s">
        <v>57</v>
      </c>
      <c r="B894" s="10" t="s">
        <v>565</v>
      </c>
      <c r="C894" s="10" t="s">
        <v>71</v>
      </c>
      <c r="D894" s="16"/>
      <c r="E894" s="16"/>
      <c r="F894" s="17">
        <f>F895</f>
        <v>7000000</v>
      </c>
      <c r="G894" s="17">
        <f t="shared" si="301"/>
        <v>0</v>
      </c>
      <c r="H894" s="17">
        <f t="shared" si="301"/>
        <v>1194931</v>
      </c>
      <c r="I894" s="17">
        <f t="shared" si="301"/>
        <v>0</v>
      </c>
      <c r="J894" s="17">
        <f t="shared" si="301"/>
        <v>8194931</v>
      </c>
      <c r="K894" s="17">
        <f t="shared" si="301"/>
        <v>0</v>
      </c>
      <c r="L894" s="18"/>
      <c r="M894" s="18"/>
    </row>
    <row r="895" spans="1:13" x14ac:dyDescent="0.25">
      <c r="A895" s="20" t="s">
        <v>218</v>
      </c>
      <c r="B895" s="10" t="s">
        <v>565</v>
      </c>
      <c r="C895" s="10" t="s">
        <v>71</v>
      </c>
      <c r="D895" s="16" t="s">
        <v>110</v>
      </c>
      <c r="E895" s="16"/>
      <c r="F895" s="17">
        <f>F896</f>
        <v>7000000</v>
      </c>
      <c r="G895" s="17">
        <f t="shared" si="301"/>
        <v>0</v>
      </c>
      <c r="H895" s="17">
        <f t="shared" si="301"/>
        <v>1194931</v>
      </c>
      <c r="I895" s="17">
        <f t="shared" si="301"/>
        <v>0</v>
      </c>
      <c r="J895" s="17">
        <f t="shared" si="301"/>
        <v>8194931</v>
      </c>
      <c r="K895" s="17">
        <f t="shared" si="301"/>
        <v>0</v>
      </c>
      <c r="L895" s="18"/>
      <c r="M895" s="18"/>
    </row>
    <row r="896" spans="1:13" x14ac:dyDescent="0.25">
      <c r="A896" s="20" t="s">
        <v>156</v>
      </c>
      <c r="B896" s="10" t="s">
        <v>565</v>
      </c>
      <c r="C896" s="10" t="s">
        <v>71</v>
      </c>
      <c r="D896" s="16" t="s">
        <v>110</v>
      </c>
      <c r="E896" s="16" t="s">
        <v>54</v>
      </c>
      <c r="F896" s="17">
        <f>'[1]8. разд '!F942</f>
        <v>7000000</v>
      </c>
      <c r="G896" s="17">
        <f>'[1]8. разд '!G942</f>
        <v>0</v>
      </c>
      <c r="H896" s="17">
        <f>'[1]8. разд '!H942</f>
        <v>1194931</v>
      </c>
      <c r="I896" s="17">
        <f>'[1]8. разд '!I942</f>
        <v>0</v>
      </c>
      <c r="J896" s="17">
        <f>'[1]8. разд '!J942</f>
        <v>8194931</v>
      </c>
      <c r="K896" s="17">
        <f>'[1]8. разд '!K942</f>
        <v>0</v>
      </c>
      <c r="L896" s="18"/>
      <c r="M896" s="18"/>
    </row>
    <row r="897" spans="1:13" ht="25.5" x14ac:dyDescent="0.25">
      <c r="A897" s="20" t="s">
        <v>566</v>
      </c>
      <c r="B897" s="10" t="s">
        <v>567</v>
      </c>
      <c r="C897" s="10"/>
      <c r="D897" s="16"/>
      <c r="E897" s="16"/>
      <c r="F897" s="17">
        <f>F898</f>
        <v>20853624.400000002</v>
      </c>
      <c r="G897" s="17">
        <f t="shared" ref="G897:K897" si="302">G898</f>
        <v>914136.03</v>
      </c>
      <c r="H897" s="17">
        <f t="shared" si="302"/>
        <v>46541.919999999998</v>
      </c>
      <c r="I897" s="17">
        <f t="shared" si="302"/>
        <v>0</v>
      </c>
      <c r="J897" s="17">
        <f t="shared" si="302"/>
        <v>20900166.320000004</v>
      </c>
      <c r="K897" s="17">
        <f t="shared" si="302"/>
        <v>914136.03</v>
      </c>
      <c r="L897" s="18"/>
      <c r="M897" s="18"/>
    </row>
    <row r="898" spans="1:13" ht="51" x14ac:dyDescent="0.25">
      <c r="A898" s="20" t="s">
        <v>568</v>
      </c>
      <c r="B898" s="10" t="s">
        <v>569</v>
      </c>
      <c r="C898" s="10"/>
      <c r="D898" s="16"/>
      <c r="E898" s="16"/>
      <c r="F898" s="17">
        <f>F899+F907+F927+F923+F911+F915+F919+F931+F903</f>
        <v>20853624.400000002</v>
      </c>
      <c r="G898" s="17">
        <f t="shared" ref="G898:K898" si="303">G899+G907+G927+G923+G911+G915+G919+G931+G903</f>
        <v>914136.03</v>
      </c>
      <c r="H898" s="17">
        <f t="shared" si="303"/>
        <v>46541.919999999998</v>
      </c>
      <c r="I898" s="17">
        <f t="shared" si="303"/>
        <v>0</v>
      </c>
      <c r="J898" s="17">
        <f t="shared" si="303"/>
        <v>20900166.320000004</v>
      </c>
      <c r="K898" s="17">
        <f t="shared" si="303"/>
        <v>914136.03</v>
      </c>
      <c r="L898" s="18"/>
      <c r="M898" s="18"/>
    </row>
    <row r="899" spans="1:13" ht="51" x14ac:dyDescent="0.25">
      <c r="A899" s="20" t="s">
        <v>168</v>
      </c>
      <c r="B899" s="10" t="s">
        <v>570</v>
      </c>
      <c r="C899" s="10"/>
      <c r="D899" s="16"/>
      <c r="E899" s="16"/>
      <c r="F899" s="17">
        <f>F900</f>
        <v>290000</v>
      </c>
      <c r="G899" s="17">
        <f t="shared" ref="G899:K901" si="304">G900</f>
        <v>0</v>
      </c>
      <c r="H899" s="17">
        <f t="shared" si="304"/>
        <v>35541.919999999998</v>
      </c>
      <c r="I899" s="17">
        <f t="shared" si="304"/>
        <v>0</v>
      </c>
      <c r="J899" s="17">
        <f t="shared" si="304"/>
        <v>325541.92</v>
      </c>
      <c r="K899" s="17">
        <f t="shared" si="304"/>
        <v>0</v>
      </c>
      <c r="L899" s="18"/>
      <c r="M899" s="18"/>
    </row>
    <row r="900" spans="1:13" ht="25.5" x14ac:dyDescent="0.25">
      <c r="A900" s="20" t="s">
        <v>57</v>
      </c>
      <c r="B900" s="10" t="s">
        <v>570</v>
      </c>
      <c r="C900" s="10" t="s">
        <v>71</v>
      </c>
      <c r="D900" s="16"/>
      <c r="E900" s="16"/>
      <c r="F900" s="17">
        <f>F901</f>
        <v>290000</v>
      </c>
      <c r="G900" s="17">
        <f t="shared" si="304"/>
        <v>0</v>
      </c>
      <c r="H900" s="17">
        <f t="shared" si="304"/>
        <v>35541.919999999998</v>
      </c>
      <c r="I900" s="17">
        <f t="shared" si="304"/>
        <v>0</v>
      </c>
      <c r="J900" s="17">
        <f t="shared" si="304"/>
        <v>325541.92</v>
      </c>
      <c r="K900" s="17">
        <f t="shared" si="304"/>
        <v>0</v>
      </c>
      <c r="L900" s="18"/>
      <c r="M900" s="18"/>
    </row>
    <row r="901" spans="1:13" x14ac:dyDescent="0.25">
      <c r="A901" s="20" t="s">
        <v>218</v>
      </c>
      <c r="B901" s="10" t="s">
        <v>570</v>
      </c>
      <c r="C901" s="10" t="s">
        <v>71</v>
      </c>
      <c r="D901" s="16" t="s">
        <v>110</v>
      </c>
      <c r="E901" s="16"/>
      <c r="F901" s="17">
        <f>F902</f>
        <v>290000</v>
      </c>
      <c r="G901" s="17">
        <f t="shared" si="304"/>
        <v>0</v>
      </c>
      <c r="H901" s="17">
        <f t="shared" si="304"/>
        <v>35541.919999999998</v>
      </c>
      <c r="I901" s="17">
        <f t="shared" si="304"/>
        <v>0</v>
      </c>
      <c r="J901" s="17">
        <f t="shared" si="304"/>
        <v>325541.92</v>
      </c>
      <c r="K901" s="17">
        <f t="shared" si="304"/>
        <v>0</v>
      </c>
      <c r="L901" s="18"/>
      <c r="M901" s="18"/>
    </row>
    <row r="902" spans="1:13" x14ac:dyDescent="0.25">
      <c r="A902" s="20" t="s">
        <v>156</v>
      </c>
      <c r="B902" s="10" t="s">
        <v>570</v>
      </c>
      <c r="C902" s="10" t="s">
        <v>71</v>
      </c>
      <c r="D902" s="16" t="s">
        <v>110</v>
      </c>
      <c r="E902" s="16" t="s">
        <v>54</v>
      </c>
      <c r="F902" s="17">
        <f>'[1]8. разд '!F946</f>
        <v>290000</v>
      </c>
      <c r="G902" s="17">
        <f>'[1]8. разд '!G946</f>
        <v>0</v>
      </c>
      <c r="H902" s="17">
        <f>'[1]8. разд '!H946</f>
        <v>35541.919999999998</v>
      </c>
      <c r="I902" s="17">
        <f>'[1]8. разд '!I946</f>
        <v>0</v>
      </c>
      <c r="J902" s="17">
        <f>'[1]8. разд '!J946</f>
        <v>325541.92</v>
      </c>
      <c r="K902" s="17">
        <f>'[1]8. разд '!K946</f>
        <v>0</v>
      </c>
      <c r="L902" s="18"/>
      <c r="M902" s="18"/>
    </row>
    <row r="903" spans="1:13" ht="51" x14ac:dyDescent="0.25">
      <c r="A903" s="20" t="s">
        <v>192</v>
      </c>
      <c r="B903" s="10" t="s">
        <v>571</v>
      </c>
      <c r="C903" s="10"/>
      <c r="D903" s="16"/>
      <c r="E903" s="16"/>
      <c r="F903" s="17">
        <f>F904</f>
        <v>914136.03</v>
      </c>
      <c r="G903" s="17">
        <f t="shared" ref="G903:K905" si="305">G904</f>
        <v>914136.03</v>
      </c>
      <c r="H903" s="17">
        <f t="shared" si="305"/>
        <v>0</v>
      </c>
      <c r="I903" s="17">
        <f t="shared" si="305"/>
        <v>0</v>
      </c>
      <c r="J903" s="17">
        <f t="shared" si="305"/>
        <v>914136.03</v>
      </c>
      <c r="K903" s="17">
        <f t="shared" si="305"/>
        <v>914136.03</v>
      </c>
      <c r="L903" s="18"/>
      <c r="M903" s="18"/>
    </row>
    <row r="904" spans="1:13" ht="25.5" x14ac:dyDescent="0.25">
      <c r="A904" s="20" t="s">
        <v>57</v>
      </c>
      <c r="B904" s="10" t="s">
        <v>571</v>
      </c>
      <c r="C904" s="10" t="s">
        <v>71</v>
      </c>
      <c r="D904" s="16"/>
      <c r="E904" s="16"/>
      <c r="F904" s="17">
        <f>F905</f>
        <v>914136.03</v>
      </c>
      <c r="G904" s="17">
        <f t="shared" si="305"/>
        <v>914136.03</v>
      </c>
      <c r="H904" s="17">
        <f t="shared" si="305"/>
        <v>0</v>
      </c>
      <c r="I904" s="17">
        <f t="shared" si="305"/>
        <v>0</v>
      </c>
      <c r="J904" s="17">
        <f t="shared" si="305"/>
        <v>914136.03</v>
      </c>
      <c r="K904" s="17">
        <f t="shared" si="305"/>
        <v>914136.03</v>
      </c>
      <c r="L904" s="18"/>
      <c r="M904" s="18"/>
    </row>
    <row r="905" spans="1:13" x14ac:dyDescent="0.25">
      <c r="A905" s="20" t="s">
        <v>218</v>
      </c>
      <c r="B905" s="10" t="s">
        <v>571</v>
      </c>
      <c r="C905" s="10" t="s">
        <v>71</v>
      </c>
      <c r="D905" s="16" t="s">
        <v>110</v>
      </c>
      <c r="E905" s="16"/>
      <c r="F905" s="17">
        <f>F906</f>
        <v>914136.03</v>
      </c>
      <c r="G905" s="17">
        <f t="shared" si="305"/>
        <v>914136.03</v>
      </c>
      <c r="H905" s="17">
        <f t="shared" si="305"/>
        <v>0</v>
      </c>
      <c r="I905" s="17">
        <f t="shared" si="305"/>
        <v>0</v>
      </c>
      <c r="J905" s="17">
        <f t="shared" si="305"/>
        <v>914136.03</v>
      </c>
      <c r="K905" s="17">
        <f t="shared" si="305"/>
        <v>914136.03</v>
      </c>
      <c r="L905" s="18"/>
      <c r="M905" s="18"/>
    </row>
    <row r="906" spans="1:13" x14ac:dyDescent="0.25">
      <c r="A906" s="20" t="s">
        <v>156</v>
      </c>
      <c r="B906" s="10" t="s">
        <v>571</v>
      </c>
      <c r="C906" s="10" t="s">
        <v>71</v>
      </c>
      <c r="D906" s="16" t="s">
        <v>110</v>
      </c>
      <c r="E906" s="16" t="s">
        <v>54</v>
      </c>
      <c r="F906" s="17">
        <f>'[1]8. разд '!F948</f>
        <v>914136.03</v>
      </c>
      <c r="G906" s="17">
        <f>'[1]8. разд '!G948</f>
        <v>914136.03</v>
      </c>
      <c r="H906" s="17">
        <f>'[1]8. разд '!H948</f>
        <v>0</v>
      </c>
      <c r="I906" s="17">
        <f>'[1]8. разд '!I948</f>
        <v>0</v>
      </c>
      <c r="J906" s="17">
        <f>'[1]8. разд '!J948</f>
        <v>914136.03</v>
      </c>
      <c r="K906" s="17">
        <f>'[1]8. разд '!K948</f>
        <v>914136.03</v>
      </c>
      <c r="L906" s="18"/>
      <c r="M906" s="18"/>
    </row>
    <row r="907" spans="1:13" ht="38.25" x14ac:dyDescent="0.25">
      <c r="A907" s="29" t="s">
        <v>360</v>
      </c>
      <c r="B907" s="10" t="s">
        <v>572</v>
      </c>
      <c r="C907" s="10"/>
      <c r="D907" s="16"/>
      <c r="E907" s="16"/>
      <c r="F907" s="17">
        <f>F908</f>
        <v>13026360</v>
      </c>
      <c r="G907" s="17">
        <f t="shared" ref="G907:K909" si="306">G908</f>
        <v>0</v>
      </c>
      <c r="H907" s="17">
        <f t="shared" si="306"/>
        <v>0</v>
      </c>
      <c r="I907" s="17">
        <f t="shared" si="306"/>
        <v>0</v>
      </c>
      <c r="J907" s="17">
        <f t="shared" si="306"/>
        <v>13026360</v>
      </c>
      <c r="K907" s="17">
        <f t="shared" si="306"/>
        <v>0</v>
      </c>
      <c r="L907" s="18"/>
      <c r="M907" s="18"/>
    </row>
    <row r="908" spans="1:13" ht="25.5" x14ac:dyDescent="0.25">
      <c r="A908" s="20" t="s">
        <v>57</v>
      </c>
      <c r="B908" s="10" t="s">
        <v>572</v>
      </c>
      <c r="C908" s="10" t="s">
        <v>71</v>
      </c>
      <c r="D908" s="16"/>
      <c r="E908" s="16"/>
      <c r="F908" s="17">
        <f>F909</f>
        <v>13026360</v>
      </c>
      <c r="G908" s="17">
        <f t="shared" si="306"/>
        <v>0</v>
      </c>
      <c r="H908" s="17">
        <f t="shared" si="306"/>
        <v>0</v>
      </c>
      <c r="I908" s="17">
        <f t="shared" si="306"/>
        <v>0</v>
      </c>
      <c r="J908" s="17">
        <f t="shared" si="306"/>
        <v>13026360</v>
      </c>
      <c r="K908" s="17">
        <f t="shared" si="306"/>
        <v>0</v>
      </c>
      <c r="L908" s="18"/>
      <c r="M908" s="18"/>
    </row>
    <row r="909" spans="1:13" x14ac:dyDescent="0.25">
      <c r="A909" s="20" t="s">
        <v>218</v>
      </c>
      <c r="B909" s="10" t="s">
        <v>572</v>
      </c>
      <c r="C909" s="10" t="s">
        <v>71</v>
      </c>
      <c r="D909" s="16" t="s">
        <v>110</v>
      </c>
      <c r="E909" s="16"/>
      <c r="F909" s="17">
        <f>F910</f>
        <v>13026360</v>
      </c>
      <c r="G909" s="17">
        <f t="shared" si="306"/>
        <v>0</v>
      </c>
      <c r="H909" s="17">
        <f t="shared" si="306"/>
        <v>0</v>
      </c>
      <c r="I909" s="17">
        <f t="shared" si="306"/>
        <v>0</v>
      </c>
      <c r="J909" s="17">
        <f t="shared" si="306"/>
        <v>13026360</v>
      </c>
      <c r="K909" s="17">
        <f t="shared" si="306"/>
        <v>0</v>
      </c>
      <c r="L909" s="18"/>
      <c r="M909" s="18"/>
    </row>
    <row r="910" spans="1:13" x14ac:dyDescent="0.25">
      <c r="A910" s="20" t="s">
        <v>156</v>
      </c>
      <c r="B910" s="10" t="s">
        <v>572</v>
      </c>
      <c r="C910" s="10" t="s">
        <v>71</v>
      </c>
      <c r="D910" s="16" t="s">
        <v>110</v>
      </c>
      <c r="E910" s="16" t="s">
        <v>54</v>
      </c>
      <c r="F910" s="17">
        <f>'[1]8. разд '!F950</f>
        <v>13026360</v>
      </c>
      <c r="G910" s="17">
        <f>'[1]8. разд '!G950</f>
        <v>0</v>
      </c>
      <c r="H910" s="17">
        <f>'[1]8. разд '!H950</f>
        <v>0</v>
      </c>
      <c r="I910" s="17">
        <f>'[1]8. разд '!I950</f>
        <v>0</v>
      </c>
      <c r="J910" s="17">
        <f>'[1]8. разд '!J950</f>
        <v>13026360</v>
      </c>
      <c r="K910" s="17">
        <f>'[1]8. разд '!K950</f>
        <v>0</v>
      </c>
      <c r="L910" s="18"/>
      <c r="M910" s="18"/>
    </row>
    <row r="911" spans="1:13" ht="25.5" x14ac:dyDescent="0.25">
      <c r="A911" s="29" t="s">
        <v>362</v>
      </c>
      <c r="B911" s="10" t="s">
        <v>573</v>
      </c>
      <c r="C911" s="10"/>
      <c r="D911" s="16"/>
      <c r="E911" s="16"/>
      <c r="F911" s="17">
        <f>F912</f>
        <v>1778400</v>
      </c>
      <c r="G911" s="17">
        <f t="shared" ref="G911:K913" si="307">G912</f>
        <v>0</v>
      </c>
      <c r="H911" s="17">
        <f t="shared" si="307"/>
        <v>0</v>
      </c>
      <c r="I911" s="17">
        <f t="shared" si="307"/>
        <v>0</v>
      </c>
      <c r="J911" s="17">
        <f t="shared" si="307"/>
        <v>1778400</v>
      </c>
      <c r="K911" s="17">
        <f t="shared" si="307"/>
        <v>0</v>
      </c>
      <c r="L911" s="18"/>
      <c r="M911" s="18"/>
    </row>
    <row r="912" spans="1:13" ht="25.5" x14ac:dyDescent="0.25">
      <c r="A912" s="20" t="s">
        <v>57</v>
      </c>
      <c r="B912" s="10" t="s">
        <v>573</v>
      </c>
      <c r="C912" s="10" t="s">
        <v>71</v>
      </c>
      <c r="D912" s="16"/>
      <c r="E912" s="16"/>
      <c r="F912" s="17">
        <f>F913</f>
        <v>1778400</v>
      </c>
      <c r="G912" s="17">
        <f t="shared" si="307"/>
        <v>0</v>
      </c>
      <c r="H912" s="17">
        <f t="shared" si="307"/>
        <v>0</v>
      </c>
      <c r="I912" s="17">
        <f t="shared" si="307"/>
        <v>0</v>
      </c>
      <c r="J912" s="17">
        <f t="shared" si="307"/>
        <v>1778400</v>
      </c>
      <c r="K912" s="17">
        <f t="shared" si="307"/>
        <v>0</v>
      </c>
      <c r="L912" s="18"/>
      <c r="M912" s="18"/>
    </row>
    <row r="913" spans="1:13" x14ac:dyDescent="0.25">
      <c r="A913" s="20" t="s">
        <v>218</v>
      </c>
      <c r="B913" s="10" t="s">
        <v>573</v>
      </c>
      <c r="C913" s="10" t="s">
        <v>71</v>
      </c>
      <c r="D913" s="16" t="s">
        <v>110</v>
      </c>
      <c r="E913" s="16"/>
      <c r="F913" s="17">
        <f>F914</f>
        <v>1778400</v>
      </c>
      <c r="G913" s="17">
        <f t="shared" si="307"/>
        <v>0</v>
      </c>
      <c r="H913" s="17">
        <f t="shared" si="307"/>
        <v>0</v>
      </c>
      <c r="I913" s="17">
        <f t="shared" si="307"/>
        <v>0</v>
      </c>
      <c r="J913" s="17">
        <f t="shared" si="307"/>
        <v>1778400</v>
      </c>
      <c r="K913" s="17">
        <f t="shared" si="307"/>
        <v>0</v>
      </c>
      <c r="L913" s="18"/>
      <c r="M913" s="18"/>
    </row>
    <row r="914" spans="1:13" x14ac:dyDescent="0.25">
      <c r="A914" s="20" t="s">
        <v>156</v>
      </c>
      <c r="B914" s="10" t="s">
        <v>573</v>
      </c>
      <c r="C914" s="10" t="s">
        <v>71</v>
      </c>
      <c r="D914" s="16" t="s">
        <v>110</v>
      </c>
      <c r="E914" s="16" t="s">
        <v>54</v>
      </c>
      <c r="F914" s="17">
        <f>'[1]8. разд '!F952</f>
        <v>1778400</v>
      </c>
      <c r="G914" s="17">
        <f>'[1]8. разд '!G952</f>
        <v>0</v>
      </c>
      <c r="H914" s="17">
        <f>'[1]8. разд '!H952</f>
        <v>0</v>
      </c>
      <c r="I914" s="17">
        <f>'[1]8. разд '!I952</f>
        <v>0</v>
      </c>
      <c r="J914" s="17">
        <f>'[1]8. разд '!J952</f>
        <v>1778400</v>
      </c>
      <c r="K914" s="17">
        <f>'[1]8. разд '!K952</f>
        <v>0</v>
      </c>
      <c r="L914" s="18"/>
      <c r="M914" s="18"/>
    </row>
    <row r="915" spans="1:13" ht="25.5" x14ac:dyDescent="0.25">
      <c r="A915" s="29" t="s">
        <v>364</v>
      </c>
      <c r="B915" s="10" t="s">
        <v>574</v>
      </c>
      <c r="C915" s="10"/>
      <c r="D915" s="16"/>
      <c r="E915" s="16"/>
      <c r="F915" s="17">
        <f>F916</f>
        <v>1316900</v>
      </c>
      <c r="G915" s="17">
        <f t="shared" ref="G915:K917" si="308">G916</f>
        <v>0</v>
      </c>
      <c r="H915" s="17">
        <f t="shared" si="308"/>
        <v>0</v>
      </c>
      <c r="I915" s="17">
        <f t="shared" si="308"/>
        <v>0</v>
      </c>
      <c r="J915" s="17">
        <f t="shared" si="308"/>
        <v>1316900</v>
      </c>
      <c r="K915" s="17">
        <f t="shared" si="308"/>
        <v>0</v>
      </c>
      <c r="L915" s="18"/>
      <c r="M915" s="18"/>
    </row>
    <row r="916" spans="1:13" ht="25.5" x14ac:dyDescent="0.25">
      <c r="A916" s="20" t="s">
        <v>57</v>
      </c>
      <c r="B916" s="10" t="s">
        <v>574</v>
      </c>
      <c r="C916" s="10" t="s">
        <v>71</v>
      </c>
      <c r="D916" s="16"/>
      <c r="E916" s="16"/>
      <c r="F916" s="17">
        <f>F917</f>
        <v>1316900</v>
      </c>
      <c r="G916" s="17">
        <f t="shared" si="308"/>
        <v>0</v>
      </c>
      <c r="H916" s="17">
        <f t="shared" si="308"/>
        <v>0</v>
      </c>
      <c r="I916" s="17">
        <f t="shared" si="308"/>
        <v>0</v>
      </c>
      <c r="J916" s="17">
        <f t="shared" si="308"/>
        <v>1316900</v>
      </c>
      <c r="K916" s="17">
        <f t="shared" si="308"/>
        <v>0</v>
      </c>
      <c r="L916" s="18"/>
      <c r="M916" s="18"/>
    </row>
    <row r="917" spans="1:13" x14ac:dyDescent="0.25">
      <c r="A917" s="20" t="s">
        <v>218</v>
      </c>
      <c r="B917" s="10" t="s">
        <v>574</v>
      </c>
      <c r="C917" s="10" t="s">
        <v>71</v>
      </c>
      <c r="D917" s="16" t="s">
        <v>110</v>
      </c>
      <c r="E917" s="16"/>
      <c r="F917" s="17">
        <f>F918</f>
        <v>1316900</v>
      </c>
      <c r="G917" s="17">
        <f t="shared" si="308"/>
        <v>0</v>
      </c>
      <c r="H917" s="17">
        <f t="shared" si="308"/>
        <v>0</v>
      </c>
      <c r="I917" s="17">
        <f t="shared" si="308"/>
        <v>0</v>
      </c>
      <c r="J917" s="17">
        <f t="shared" si="308"/>
        <v>1316900</v>
      </c>
      <c r="K917" s="17">
        <f t="shared" si="308"/>
        <v>0</v>
      </c>
      <c r="L917" s="18"/>
      <c r="M917" s="18"/>
    </row>
    <row r="918" spans="1:13" x14ac:dyDescent="0.25">
      <c r="A918" s="20" t="s">
        <v>156</v>
      </c>
      <c r="B918" s="10" t="s">
        <v>574</v>
      </c>
      <c r="C918" s="10" t="s">
        <v>71</v>
      </c>
      <c r="D918" s="16" t="s">
        <v>110</v>
      </c>
      <c r="E918" s="16" t="s">
        <v>54</v>
      </c>
      <c r="F918" s="17">
        <f>'[1]8. разд '!F954</f>
        <v>1316900</v>
      </c>
      <c r="G918" s="17">
        <f>'[1]8. разд '!G954</f>
        <v>0</v>
      </c>
      <c r="H918" s="17">
        <f>'[1]8. разд '!H954</f>
        <v>0</v>
      </c>
      <c r="I918" s="17">
        <f>'[1]8. разд '!I954</f>
        <v>0</v>
      </c>
      <c r="J918" s="17">
        <f>'[1]8. разд '!J954</f>
        <v>1316900</v>
      </c>
      <c r="K918" s="17">
        <f>'[1]8. разд '!K954</f>
        <v>0</v>
      </c>
      <c r="L918" s="18"/>
      <c r="M918" s="18"/>
    </row>
    <row r="919" spans="1:13" ht="38.25" x14ac:dyDescent="0.25">
      <c r="A919" s="29" t="s">
        <v>366</v>
      </c>
      <c r="B919" s="10" t="s">
        <v>575</v>
      </c>
      <c r="C919" s="10"/>
      <c r="D919" s="16"/>
      <c r="E919" s="16"/>
      <c r="F919" s="17">
        <f>F920</f>
        <v>1347900</v>
      </c>
      <c r="G919" s="17">
        <f t="shared" ref="G919:K921" si="309">G920</f>
        <v>0</v>
      </c>
      <c r="H919" s="17">
        <f t="shared" si="309"/>
        <v>0</v>
      </c>
      <c r="I919" s="17">
        <f t="shared" si="309"/>
        <v>0</v>
      </c>
      <c r="J919" s="17">
        <f t="shared" si="309"/>
        <v>1347900</v>
      </c>
      <c r="K919" s="17">
        <f t="shared" si="309"/>
        <v>0</v>
      </c>
      <c r="L919" s="18"/>
      <c r="M919" s="18"/>
    </row>
    <row r="920" spans="1:13" ht="25.5" x14ac:dyDescent="0.25">
      <c r="A920" s="20" t="s">
        <v>57</v>
      </c>
      <c r="B920" s="10" t="s">
        <v>575</v>
      </c>
      <c r="C920" s="10" t="s">
        <v>71</v>
      </c>
      <c r="D920" s="16"/>
      <c r="E920" s="16"/>
      <c r="F920" s="17">
        <f>F921</f>
        <v>1347900</v>
      </c>
      <c r="G920" s="17">
        <f t="shared" si="309"/>
        <v>0</v>
      </c>
      <c r="H920" s="17">
        <f t="shared" si="309"/>
        <v>0</v>
      </c>
      <c r="I920" s="17">
        <f t="shared" si="309"/>
        <v>0</v>
      </c>
      <c r="J920" s="17">
        <f t="shared" si="309"/>
        <v>1347900</v>
      </c>
      <c r="K920" s="17">
        <f t="shared" si="309"/>
        <v>0</v>
      </c>
      <c r="L920" s="18"/>
      <c r="M920" s="18"/>
    </row>
    <row r="921" spans="1:13" x14ac:dyDescent="0.25">
      <c r="A921" s="20" t="s">
        <v>218</v>
      </c>
      <c r="B921" s="10" t="s">
        <v>575</v>
      </c>
      <c r="C921" s="10" t="s">
        <v>71</v>
      </c>
      <c r="D921" s="16" t="s">
        <v>110</v>
      </c>
      <c r="E921" s="16"/>
      <c r="F921" s="17">
        <f>F922</f>
        <v>1347900</v>
      </c>
      <c r="G921" s="17">
        <f t="shared" si="309"/>
        <v>0</v>
      </c>
      <c r="H921" s="17">
        <f t="shared" si="309"/>
        <v>0</v>
      </c>
      <c r="I921" s="17">
        <f t="shared" si="309"/>
        <v>0</v>
      </c>
      <c r="J921" s="17">
        <f t="shared" si="309"/>
        <v>1347900</v>
      </c>
      <c r="K921" s="17">
        <f t="shared" si="309"/>
        <v>0</v>
      </c>
      <c r="L921" s="18"/>
      <c r="M921" s="18"/>
    </row>
    <row r="922" spans="1:13" x14ac:dyDescent="0.25">
      <c r="A922" s="20" t="s">
        <v>156</v>
      </c>
      <c r="B922" s="10" t="s">
        <v>575</v>
      </c>
      <c r="C922" s="10" t="s">
        <v>71</v>
      </c>
      <c r="D922" s="16" t="s">
        <v>110</v>
      </c>
      <c r="E922" s="16" t="s">
        <v>54</v>
      </c>
      <c r="F922" s="17">
        <f>'[1]8. разд '!F956</f>
        <v>1347900</v>
      </c>
      <c r="G922" s="17">
        <f>'[1]8. разд '!G956</f>
        <v>0</v>
      </c>
      <c r="H922" s="17">
        <f>'[1]8. разд '!H956</f>
        <v>0</v>
      </c>
      <c r="I922" s="17">
        <f>'[1]8. разд '!I956</f>
        <v>0</v>
      </c>
      <c r="J922" s="17">
        <f>'[1]8. разд '!J956</f>
        <v>1347900</v>
      </c>
      <c r="K922" s="17">
        <f>'[1]8. разд '!K956</f>
        <v>0</v>
      </c>
      <c r="L922" s="18"/>
      <c r="M922" s="18"/>
    </row>
    <row r="923" spans="1:13" ht="25.5" x14ac:dyDescent="0.25">
      <c r="A923" s="20" t="s">
        <v>558</v>
      </c>
      <c r="B923" s="10" t="s">
        <v>576</v>
      </c>
      <c r="C923" s="10"/>
      <c r="D923" s="16"/>
      <c r="E923" s="16"/>
      <c r="F923" s="17">
        <f>F924</f>
        <v>1650000</v>
      </c>
      <c r="G923" s="17">
        <f t="shared" ref="G923:K925" si="310">G924</f>
        <v>0</v>
      </c>
      <c r="H923" s="17">
        <f t="shared" si="310"/>
        <v>0</v>
      </c>
      <c r="I923" s="17">
        <f t="shared" si="310"/>
        <v>0</v>
      </c>
      <c r="J923" s="17">
        <f t="shared" si="310"/>
        <v>1650000</v>
      </c>
      <c r="K923" s="17">
        <f t="shared" si="310"/>
        <v>0</v>
      </c>
      <c r="L923" s="18"/>
      <c r="M923" s="18"/>
    </row>
    <row r="924" spans="1:13" ht="25.5" x14ac:dyDescent="0.25">
      <c r="A924" s="20" t="s">
        <v>57</v>
      </c>
      <c r="B924" s="10" t="s">
        <v>576</v>
      </c>
      <c r="C924" s="10" t="s">
        <v>71</v>
      </c>
      <c r="D924" s="16"/>
      <c r="E924" s="16"/>
      <c r="F924" s="17">
        <f>F925</f>
        <v>1650000</v>
      </c>
      <c r="G924" s="17">
        <f t="shared" si="310"/>
        <v>0</v>
      </c>
      <c r="H924" s="17">
        <f t="shared" si="310"/>
        <v>0</v>
      </c>
      <c r="I924" s="17">
        <f t="shared" si="310"/>
        <v>0</v>
      </c>
      <c r="J924" s="17">
        <f t="shared" si="310"/>
        <v>1650000</v>
      </c>
      <c r="K924" s="17">
        <f t="shared" si="310"/>
        <v>0</v>
      </c>
      <c r="L924" s="18"/>
      <c r="M924" s="18"/>
    </row>
    <row r="925" spans="1:13" x14ac:dyDescent="0.25">
      <c r="A925" s="20" t="s">
        <v>218</v>
      </c>
      <c r="B925" s="10" t="s">
        <v>576</v>
      </c>
      <c r="C925" s="10" t="s">
        <v>71</v>
      </c>
      <c r="D925" s="16" t="s">
        <v>110</v>
      </c>
      <c r="E925" s="16"/>
      <c r="F925" s="17">
        <f>F926</f>
        <v>1650000</v>
      </c>
      <c r="G925" s="17">
        <f t="shared" si="310"/>
        <v>0</v>
      </c>
      <c r="H925" s="17">
        <f t="shared" si="310"/>
        <v>0</v>
      </c>
      <c r="I925" s="17">
        <f t="shared" si="310"/>
        <v>0</v>
      </c>
      <c r="J925" s="17">
        <f t="shared" si="310"/>
        <v>1650000</v>
      </c>
      <c r="K925" s="17">
        <f t="shared" si="310"/>
        <v>0</v>
      </c>
      <c r="L925" s="18"/>
      <c r="M925" s="18"/>
    </row>
    <row r="926" spans="1:13" x14ac:dyDescent="0.25">
      <c r="A926" s="20" t="s">
        <v>156</v>
      </c>
      <c r="B926" s="10" t="s">
        <v>576</v>
      </c>
      <c r="C926" s="10" t="s">
        <v>71</v>
      </c>
      <c r="D926" s="16" t="s">
        <v>110</v>
      </c>
      <c r="E926" s="16" t="s">
        <v>54</v>
      </c>
      <c r="F926" s="17">
        <f>'[1]8. разд '!F958</f>
        <v>1650000</v>
      </c>
      <c r="G926" s="17">
        <f>'[1]8. разд '!G958</f>
        <v>0</v>
      </c>
      <c r="H926" s="17">
        <f>'[1]8. разд '!H958</f>
        <v>0</v>
      </c>
      <c r="I926" s="17">
        <f>'[1]8. разд '!I958</f>
        <v>0</v>
      </c>
      <c r="J926" s="17">
        <f>'[1]8. разд '!J958</f>
        <v>1650000</v>
      </c>
      <c r="K926" s="17">
        <f>'[1]8. разд '!K958</f>
        <v>0</v>
      </c>
      <c r="L926" s="18"/>
      <c r="M926" s="18"/>
    </row>
    <row r="927" spans="1:13" ht="38.25" x14ac:dyDescent="0.25">
      <c r="A927" s="20" t="s">
        <v>419</v>
      </c>
      <c r="B927" s="10" t="s">
        <v>577</v>
      </c>
      <c r="C927" s="10"/>
      <c r="D927" s="16"/>
      <c r="E927" s="16"/>
      <c r="F927" s="17">
        <f t="shared" ref="F927:K929" si="311">F928</f>
        <v>9000</v>
      </c>
      <c r="G927" s="17">
        <f t="shared" si="311"/>
        <v>0</v>
      </c>
      <c r="H927" s="17">
        <f t="shared" si="311"/>
        <v>11000</v>
      </c>
      <c r="I927" s="17">
        <f t="shared" si="311"/>
        <v>0</v>
      </c>
      <c r="J927" s="17">
        <f t="shared" si="311"/>
        <v>20000</v>
      </c>
      <c r="K927" s="17">
        <f t="shared" si="311"/>
        <v>0</v>
      </c>
      <c r="L927" s="18"/>
      <c r="M927" s="18"/>
    </row>
    <row r="928" spans="1:13" ht="25.5" x14ac:dyDescent="0.25">
      <c r="A928" s="20" t="s">
        <v>57</v>
      </c>
      <c r="B928" s="10" t="s">
        <v>577</v>
      </c>
      <c r="C928" s="10" t="s">
        <v>71</v>
      </c>
      <c r="D928" s="16"/>
      <c r="E928" s="16"/>
      <c r="F928" s="17">
        <f t="shared" si="311"/>
        <v>9000</v>
      </c>
      <c r="G928" s="17">
        <f t="shared" si="311"/>
        <v>0</v>
      </c>
      <c r="H928" s="17">
        <f t="shared" si="311"/>
        <v>11000</v>
      </c>
      <c r="I928" s="17">
        <f t="shared" si="311"/>
        <v>0</v>
      </c>
      <c r="J928" s="17">
        <f t="shared" si="311"/>
        <v>20000</v>
      </c>
      <c r="K928" s="17">
        <f t="shared" si="311"/>
        <v>0</v>
      </c>
      <c r="L928" s="18"/>
      <c r="M928" s="18"/>
    </row>
    <row r="929" spans="1:13" x14ac:dyDescent="0.25">
      <c r="A929" s="37" t="s">
        <v>218</v>
      </c>
      <c r="B929" s="10" t="s">
        <v>577</v>
      </c>
      <c r="C929" s="10" t="s">
        <v>71</v>
      </c>
      <c r="D929" s="16" t="s">
        <v>110</v>
      </c>
      <c r="E929" s="16"/>
      <c r="F929" s="17">
        <f t="shared" si="311"/>
        <v>9000</v>
      </c>
      <c r="G929" s="17">
        <f t="shared" si="311"/>
        <v>0</v>
      </c>
      <c r="H929" s="17">
        <f t="shared" si="311"/>
        <v>11000</v>
      </c>
      <c r="I929" s="17">
        <f t="shared" si="311"/>
        <v>0</v>
      </c>
      <c r="J929" s="17">
        <f t="shared" si="311"/>
        <v>20000</v>
      </c>
      <c r="K929" s="17">
        <f t="shared" si="311"/>
        <v>0</v>
      </c>
      <c r="L929" s="18"/>
      <c r="M929" s="18"/>
    </row>
    <row r="930" spans="1:13" x14ac:dyDescent="0.25">
      <c r="A930" s="20" t="s">
        <v>219</v>
      </c>
      <c r="B930" s="10" t="s">
        <v>577</v>
      </c>
      <c r="C930" s="10" t="s">
        <v>71</v>
      </c>
      <c r="D930" s="16" t="s">
        <v>110</v>
      </c>
      <c r="E930" s="16" t="s">
        <v>106</v>
      </c>
      <c r="F930" s="17">
        <f>'[1]8. разд '!F978</f>
        <v>9000</v>
      </c>
      <c r="G930" s="17">
        <f>'[1]8. разд '!G978</f>
        <v>0</v>
      </c>
      <c r="H930" s="17">
        <f>'[1]8. разд '!H978</f>
        <v>11000</v>
      </c>
      <c r="I930" s="17">
        <f>'[1]8. разд '!I978</f>
        <v>0</v>
      </c>
      <c r="J930" s="17">
        <f>'[1]8. разд '!J978</f>
        <v>20000</v>
      </c>
      <c r="K930" s="17">
        <f>'[1]8. разд '!K978</f>
        <v>0</v>
      </c>
      <c r="L930" s="18"/>
      <c r="M930" s="18"/>
    </row>
    <row r="931" spans="1:13" ht="38.25" x14ac:dyDescent="0.25">
      <c r="A931" s="20" t="s">
        <v>195</v>
      </c>
      <c r="B931" s="10" t="s">
        <v>578</v>
      </c>
      <c r="C931" s="10"/>
      <c r="D931" s="16"/>
      <c r="E931" s="16"/>
      <c r="F931" s="17">
        <f>F932</f>
        <v>520928.37</v>
      </c>
      <c r="G931" s="17">
        <f t="shared" ref="G931:K933" si="312">G932</f>
        <v>0</v>
      </c>
      <c r="H931" s="17">
        <f t="shared" si="312"/>
        <v>0</v>
      </c>
      <c r="I931" s="17">
        <f t="shared" si="312"/>
        <v>0</v>
      </c>
      <c r="J931" s="17">
        <f t="shared" si="312"/>
        <v>520928.37</v>
      </c>
      <c r="K931" s="17">
        <f t="shared" si="312"/>
        <v>0</v>
      </c>
      <c r="L931" s="18"/>
      <c r="M931" s="18"/>
    </row>
    <row r="932" spans="1:13" ht="25.5" x14ac:dyDescent="0.25">
      <c r="A932" s="20" t="s">
        <v>57</v>
      </c>
      <c r="B932" s="10" t="s">
        <v>578</v>
      </c>
      <c r="C932" s="10" t="s">
        <v>71</v>
      </c>
      <c r="D932" s="16"/>
      <c r="E932" s="16"/>
      <c r="F932" s="17">
        <f>F933</f>
        <v>520928.37</v>
      </c>
      <c r="G932" s="17">
        <f t="shared" si="312"/>
        <v>0</v>
      </c>
      <c r="H932" s="17">
        <f t="shared" si="312"/>
        <v>0</v>
      </c>
      <c r="I932" s="17">
        <f t="shared" si="312"/>
        <v>0</v>
      </c>
      <c r="J932" s="17">
        <f t="shared" si="312"/>
        <v>520928.37</v>
      </c>
      <c r="K932" s="17">
        <f t="shared" si="312"/>
        <v>0</v>
      </c>
      <c r="L932" s="18"/>
      <c r="M932" s="18"/>
    </row>
    <row r="933" spans="1:13" x14ac:dyDescent="0.25">
      <c r="A933" s="37" t="s">
        <v>218</v>
      </c>
      <c r="B933" s="10" t="s">
        <v>578</v>
      </c>
      <c r="C933" s="10" t="s">
        <v>71</v>
      </c>
      <c r="D933" s="16" t="s">
        <v>110</v>
      </c>
      <c r="E933" s="16"/>
      <c r="F933" s="17">
        <f>F934</f>
        <v>520928.37</v>
      </c>
      <c r="G933" s="17">
        <f t="shared" si="312"/>
        <v>0</v>
      </c>
      <c r="H933" s="17">
        <f t="shared" si="312"/>
        <v>0</v>
      </c>
      <c r="I933" s="17">
        <f t="shared" si="312"/>
        <v>0</v>
      </c>
      <c r="J933" s="17">
        <f t="shared" si="312"/>
        <v>520928.37</v>
      </c>
      <c r="K933" s="17">
        <f t="shared" si="312"/>
        <v>0</v>
      </c>
      <c r="L933" s="18"/>
      <c r="M933" s="18"/>
    </row>
    <row r="934" spans="1:13" x14ac:dyDescent="0.25">
      <c r="A934" s="20" t="s">
        <v>156</v>
      </c>
      <c r="B934" s="10" t="s">
        <v>578</v>
      </c>
      <c r="C934" s="10" t="s">
        <v>71</v>
      </c>
      <c r="D934" s="16" t="s">
        <v>110</v>
      </c>
      <c r="E934" s="16" t="s">
        <v>54</v>
      </c>
      <c r="F934" s="17">
        <f>'[1]8. разд '!F960</f>
        <v>520928.37</v>
      </c>
      <c r="G934" s="17">
        <f>'[1]8. разд '!G960</f>
        <v>0</v>
      </c>
      <c r="H934" s="17">
        <f>'[1]8. разд '!H960</f>
        <v>0</v>
      </c>
      <c r="I934" s="17">
        <f>'[1]8. разд '!I960</f>
        <v>0</v>
      </c>
      <c r="J934" s="17">
        <f>'[1]8. разд '!J960</f>
        <v>520928.37</v>
      </c>
      <c r="K934" s="17">
        <f>'[1]8. разд '!K960</f>
        <v>0</v>
      </c>
      <c r="L934" s="18"/>
      <c r="M934" s="18"/>
    </row>
    <row r="935" spans="1:13" ht="51" x14ac:dyDescent="0.25">
      <c r="A935" s="20" t="s">
        <v>579</v>
      </c>
      <c r="B935" s="10" t="s">
        <v>580</v>
      </c>
      <c r="C935" s="9"/>
      <c r="D935" s="16"/>
      <c r="E935" s="16"/>
      <c r="F935" s="17">
        <f>F936</f>
        <v>1665860</v>
      </c>
      <c r="G935" s="17">
        <f t="shared" ref="G935:K936" si="313">G936</f>
        <v>0</v>
      </c>
      <c r="H935" s="17">
        <f t="shared" si="313"/>
        <v>0</v>
      </c>
      <c r="I935" s="17">
        <f t="shared" si="313"/>
        <v>0</v>
      </c>
      <c r="J935" s="17">
        <f t="shared" si="313"/>
        <v>1665860</v>
      </c>
      <c r="K935" s="17">
        <f t="shared" si="313"/>
        <v>0</v>
      </c>
      <c r="L935" s="18"/>
      <c r="M935" s="18"/>
    </row>
    <row r="936" spans="1:13" ht="51" x14ac:dyDescent="0.25">
      <c r="A936" s="20" t="s">
        <v>581</v>
      </c>
      <c r="B936" s="10" t="s">
        <v>582</v>
      </c>
      <c r="C936" s="9"/>
      <c r="D936" s="16"/>
      <c r="E936" s="16"/>
      <c r="F936" s="17">
        <f>F937</f>
        <v>1665860</v>
      </c>
      <c r="G936" s="17">
        <f>G937</f>
        <v>0</v>
      </c>
      <c r="H936" s="17">
        <f t="shared" si="313"/>
        <v>0</v>
      </c>
      <c r="I936" s="17">
        <f t="shared" si="313"/>
        <v>0</v>
      </c>
      <c r="J936" s="17">
        <f t="shared" si="313"/>
        <v>1665860</v>
      </c>
      <c r="K936" s="17">
        <f t="shared" si="313"/>
        <v>0</v>
      </c>
      <c r="L936" s="18"/>
      <c r="M936" s="18"/>
    </row>
    <row r="937" spans="1:13" ht="25.5" x14ac:dyDescent="0.25">
      <c r="A937" s="21" t="s">
        <v>19</v>
      </c>
      <c r="B937" s="10" t="s">
        <v>583</v>
      </c>
      <c r="C937" s="9"/>
      <c r="D937" s="16"/>
      <c r="E937" s="16"/>
      <c r="F937" s="17">
        <f>+F938</f>
        <v>1665860</v>
      </c>
      <c r="G937" s="17">
        <f t="shared" ref="G937:K937" si="314">+G938</f>
        <v>0</v>
      </c>
      <c r="H937" s="17">
        <f t="shared" si="314"/>
        <v>0</v>
      </c>
      <c r="I937" s="17">
        <f t="shared" si="314"/>
        <v>0</v>
      </c>
      <c r="J937" s="17">
        <f t="shared" si="314"/>
        <v>1665860</v>
      </c>
      <c r="K937" s="17">
        <f t="shared" si="314"/>
        <v>0</v>
      </c>
      <c r="L937" s="18"/>
      <c r="M937" s="18"/>
    </row>
    <row r="938" spans="1:13" ht="25.5" x14ac:dyDescent="0.25">
      <c r="A938" s="20" t="s">
        <v>57</v>
      </c>
      <c r="B938" s="10" t="s">
        <v>583</v>
      </c>
      <c r="C938" s="9">
        <v>600</v>
      </c>
      <c r="D938" s="16"/>
      <c r="E938" s="16"/>
      <c r="F938" s="17">
        <f t="shared" ref="F938:K939" si="315">F939</f>
        <v>1665860</v>
      </c>
      <c r="G938" s="17">
        <f t="shared" si="315"/>
        <v>0</v>
      </c>
      <c r="H938" s="17">
        <f t="shared" si="315"/>
        <v>0</v>
      </c>
      <c r="I938" s="17">
        <f t="shared" si="315"/>
        <v>0</v>
      </c>
      <c r="J938" s="17">
        <f t="shared" si="315"/>
        <v>1665860</v>
      </c>
      <c r="K938" s="17">
        <f t="shared" si="315"/>
        <v>0</v>
      </c>
      <c r="L938" s="18"/>
      <c r="M938" s="18"/>
    </row>
    <row r="939" spans="1:13" x14ac:dyDescent="0.25">
      <c r="A939" s="37" t="s">
        <v>218</v>
      </c>
      <c r="B939" s="10" t="s">
        <v>583</v>
      </c>
      <c r="C939" s="9">
        <v>600</v>
      </c>
      <c r="D939" s="16" t="s">
        <v>110</v>
      </c>
      <c r="E939" s="16"/>
      <c r="F939" s="17">
        <f t="shared" si="315"/>
        <v>1665860</v>
      </c>
      <c r="G939" s="17">
        <f t="shared" si="315"/>
        <v>0</v>
      </c>
      <c r="H939" s="17">
        <f t="shared" si="315"/>
        <v>0</v>
      </c>
      <c r="I939" s="17">
        <f t="shared" si="315"/>
        <v>0</v>
      </c>
      <c r="J939" s="17">
        <f t="shared" si="315"/>
        <v>1665860</v>
      </c>
      <c r="K939" s="17">
        <f t="shared" si="315"/>
        <v>0</v>
      </c>
      <c r="L939" s="18"/>
      <c r="M939" s="18"/>
    </row>
    <row r="940" spans="1:13" x14ac:dyDescent="0.25">
      <c r="A940" s="20" t="s">
        <v>219</v>
      </c>
      <c r="B940" s="10" t="s">
        <v>583</v>
      </c>
      <c r="C940" s="9">
        <v>600</v>
      </c>
      <c r="D940" s="16" t="s">
        <v>110</v>
      </c>
      <c r="E940" s="16" t="s">
        <v>106</v>
      </c>
      <c r="F940" s="17">
        <f>'[1]8. разд '!F982</f>
        <v>1665860</v>
      </c>
      <c r="G940" s="17">
        <f>'[1]8. разд '!G982</f>
        <v>0</v>
      </c>
      <c r="H940" s="17">
        <f>'[1]8. разд '!H982</f>
        <v>0</v>
      </c>
      <c r="I940" s="17">
        <f>'[1]8. разд '!I982</f>
        <v>0</v>
      </c>
      <c r="J940" s="17">
        <f>'[1]8. разд '!J982</f>
        <v>1665860</v>
      </c>
      <c r="K940" s="17">
        <f>'[1]8. разд '!K982</f>
        <v>0</v>
      </c>
      <c r="L940" s="18"/>
      <c r="M940" s="18"/>
    </row>
    <row r="941" spans="1:13" ht="76.5" x14ac:dyDescent="0.25">
      <c r="A941" s="20" t="s">
        <v>584</v>
      </c>
      <c r="B941" s="10" t="s">
        <v>585</v>
      </c>
      <c r="C941" s="10"/>
      <c r="D941" s="16"/>
      <c r="E941" s="16"/>
      <c r="F941" s="17">
        <f>F942+F959</f>
        <v>41553764.630000003</v>
      </c>
      <c r="G941" s="17">
        <f t="shared" ref="G941:K941" si="316">G942+G959</f>
        <v>263443.59999999998</v>
      </c>
      <c r="H941" s="17">
        <f t="shared" si="316"/>
        <v>-263037.12</v>
      </c>
      <c r="I941" s="17">
        <f t="shared" si="316"/>
        <v>0</v>
      </c>
      <c r="J941" s="17">
        <f t="shared" si="316"/>
        <v>41290727.510000005</v>
      </c>
      <c r="K941" s="17">
        <f t="shared" si="316"/>
        <v>263443.59999999998</v>
      </c>
      <c r="L941" s="18"/>
      <c r="M941" s="18"/>
    </row>
    <row r="942" spans="1:13" ht="38.25" x14ac:dyDescent="0.25">
      <c r="A942" s="20" t="s">
        <v>586</v>
      </c>
      <c r="B942" s="10" t="s">
        <v>587</v>
      </c>
      <c r="C942" s="10"/>
      <c r="D942" s="16"/>
      <c r="E942" s="16"/>
      <c r="F942" s="17">
        <f>F943+F947+F951+F955</f>
        <v>17795478.630000003</v>
      </c>
      <c r="G942" s="17">
        <f t="shared" ref="G942:K942" si="317">G943+G947+G951+G955</f>
        <v>0</v>
      </c>
      <c r="H942" s="17">
        <f t="shared" si="317"/>
        <v>-128795.35</v>
      </c>
      <c r="I942" s="17">
        <f t="shared" si="317"/>
        <v>0</v>
      </c>
      <c r="J942" s="17">
        <f t="shared" si="317"/>
        <v>17666683.280000001</v>
      </c>
      <c r="K942" s="17">
        <f t="shared" si="317"/>
        <v>0</v>
      </c>
      <c r="L942" s="18"/>
      <c r="M942" s="18"/>
    </row>
    <row r="943" spans="1:13" ht="51" x14ac:dyDescent="0.25">
      <c r="A943" s="20" t="s">
        <v>168</v>
      </c>
      <c r="B943" s="10" t="s">
        <v>588</v>
      </c>
      <c r="C943" s="10"/>
      <c r="D943" s="16"/>
      <c r="E943" s="16"/>
      <c r="F943" s="17">
        <f>F944</f>
        <v>350000</v>
      </c>
      <c r="G943" s="17">
        <f t="shared" ref="G943:K945" si="318">G944</f>
        <v>0</v>
      </c>
      <c r="H943" s="17">
        <f t="shared" si="318"/>
        <v>-128795.35</v>
      </c>
      <c r="I943" s="17">
        <f t="shared" si="318"/>
        <v>0</v>
      </c>
      <c r="J943" s="17">
        <f t="shared" si="318"/>
        <v>221204.65</v>
      </c>
      <c r="K943" s="17">
        <f t="shared" si="318"/>
        <v>0</v>
      </c>
      <c r="L943" s="18"/>
      <c r="M943" s="18"/>
    </row>
    <row r="944" spans="1:13" ht="25.5" x14ac:dyDescent="0.25">
      <c r="A944" s="20" t="s">
        <v>57</v>
      </c>
      <c r="B944" s="10" t="s">
        <v>588</v>
      </c>
      <c r="C944" s="10" t="s">
        <v>71</v>
      </c>
      <c r="D944" s="16"/>
      <c r="E944" s="16"/>
      <c r="F944" s="17">
        <f>F945</f>
        <v>350000</v>
      </c>
      <c r="G944" s="17">
        <f t="shared" si="318"/>
        <v>0</v>
      </c>
      <c r="H944" s="17">
        <f t="shared" si="318"/>
        <v>-128795.35</v>
      </c>
      <c r="I944" s="17">
        <f t="shared" si="318"/>
        <v>0</v>
      </c>
      <c r="J944" s="17">
        <f t="shared" si="318"/>
        <v>221204.65</v>
      </c>
      <c r="K944" s="17">
        <f t="shared" si="318"/>
        <v>0</v>
      </c>
      <c r="L944" s="18"/>
      <c r="M944" s="18"/>
    </row>
    <row r="945" spans="1:13" x14ac:dyDescent="0.25">
      <c r="A945" s="37" t="s">
        <v>218</v>
      </c>
      <c r="B945" s="10" t="s">
        <v>588</v>
      </c>
      <c r="C945" s="10" t="s">
        <v>71</v>
      </c>
      <c r="D945" s="16" t="s">
        <v>110</v>
      </c>
      <c r="E945" s="16"/>
      <c r="F945" s="17">
        <f>F946</f>
        <v>350000</v>
      </c>
      <c r="G945" s="17">
        <f t="shared" si="318"/>
        <v>0</v>
      </c>
      <c r="H945" s="17">
        <f t="shared" si="318"/>
        <v>-128795.35</v>
      </c>
      <c r="I945" s="17">
        <f t="shared" si="318"/>
        <v>0</v>
      </c>
      <c r="J945" s="17">
        <f t="shared" si="318"/>
        <v>221204.65</v>
      </c>
      <c r="K945" s="17">
        <f t="shared" si="318"/>
        <v>0</v>
      </c>
      <c r="L945" s="18"/>
      <c r="M945" s="18"/>
    </row>
    <row r="946" spans="1:13" x14ac:dyDescent="0.25">
      <c r="A946" s="20" t="s">
        <v>219</v>
      </c>
      <c r="B946" s="10" t="s">
        <v>588</v>
      </c>
      <c r="C946" s="10" t="s">
        <v>71</v>
      </c>
      <c r="D946" s="16" t="s">
        <v>110</v>
      </c>
      <c r="E946" s="16" t="s">
        <v>106</v>
      </c>
      <c r="F946" s="17">
        <f>'[1]8. разд '!F986</f>
        <v>350000</v>
      </c>
      <c r="G946" s="17">
        <f>'[1]8. разд '!G986</f>
        <v>0</v>
      </c>
      <c r="H946" s="17">
        <f>'[1]8. разд '!H986</f>
        <v>-128795.35</v>
      </c>
      <c r="I946" s="17">
        <f>'[1]8. разд '!I986</f>
        <v>0</v>
      </c>
      <c r="J946" s="17">
        <f>'[1]8. разд '!J986</f>
        <v>221204.65</v>
      </c>
      <c r="K946" s="17">
        <f>'[1]8. разд '!K986</f>
        <v>0</v>
      </c>
      <c r="L946" s="18"/>
      <c r="M946" s="18"/>
    </row>
    <row r="947" spans="1:13" ht="38.25" x14ac:dyDescent="0.25">
      <c r="A947" s="29" t="s">
        <v>360</v>
      </c>
      <c r="B947" s="10" t="s">
        <v>589</v>
      </c>
      <c r="C947" s="10"/>
      <c r="D947" s="16"/>
      <c r="E947" s="16"/>
      <c r="F947" s="17">
        <f>F948</f>
        <v>16333778.630000001</v>
      </c>
      <c r="G947" s="17">
        <f t="shared" ref="G947:K949" si="319">G948</f>
        <v>0</v>
      </c>
      <c r="H947" s="17">
        <f t="shared" si="319"/>
        <v>0</v>
      </c>
      <c r="I947" s="17">
        <f t="shared" si="319"/>
        <v>0</v>
      </c>
      <c r="J947" s="17">
        <f t="shared" si="319"/>
        <v>16333778.630000001</v>
      </c>
      <c r="K947" s="17">
        <f t="shared" si="319"/>
        <v>0</v>
      </c>
      <c r="L947" s="18"/>
      <c r="M947" s="18"/>
    </row>
    <row r="948" spans="1:13" ht="25.5" x14ac:dyDescent="0.25">
      <c r="A948" s="20" t="s">
        <v>57</v>
      </c>
      <c r="B948" s="10" t="s">
        <v>589</v>
      </c>
      <c r="C948" s="10" t="s">
        <v>71</v>
      </c>
      <c r="D948" s="16"/>
      <c r="E948" s="16"/>
      <c r="F948" s="17">
        <f>F949</f>
        <v>16333778.630000001</v>
      </c>
      <c r="G948" s="17">
        <f t="shared" si="319"/>
        <v>0</v>
      </c>
      <c r="H948" s="17">
        <f t="shared" si="319"/>
        <v>0</v>
      </c>
      <c r="I948" s="17">
        <f t="shared" si="319"/>
        <v>0</v>
      </c>
      <c r="J948" s="17">
        <f t="shared" si="319"/>
        <v>16333778.630000001</v>
      </c>
      <c r="K948" s="17">
        <f t="shared" si="319"/>
        <v>0</v>
      </c>
      <c r="L948" s="18"/>
      <c r="M948" s="18"/>
    </row>
    <row r="949" spans="1:13" x14ac:dyDescent="0.25">
      <c r="A949" s="20" t="s">
        <v>218</v>
      </c>
      <c r="B949" s="10" t="s">
        <v>589</v>
      </c>
      <c r="C949" s="10" t="s">
        <v>71</v>
      </c>
      <c r="D949" s="16" t="s">
        <v>110</v>
      </c>
      <c r="E949" s="16"/>
      <c r="F949" s="17">
        <f>F950</f>
        <v>16333778.630000001</v>
      </c>
      <c r="G949" s="17">
        <f t="shared" si="319"/>
        <v>0</v>
      </c>
      <c r="H949" s="17">
        <f t="shared" si="319"/>
        <v>0</v>
      </c>
      <c r="I949" s="17">
        <f t="shared" si="319"/>
        <v>0</v>
      </c>
      <c r="J949" s="17">
        <f t="shared" si="319"/>
        <v>16333778.630000001</v>
      </c>
      <c r="K949" s="17">
        <f t="shared" si="319"/>
        <v>0</v>
      </c>
      <c r="L949" s="18"/>
      <c r="M949" s="18"/>
    </row>
    <row r="950" spans="1:13" x14ac:dyDescent="0.25">
      <c r="A950" s="20" t="s">
        <v>219</v>
      </c>
      <c r="B950" s="10" t="s">
        <v>589</v>
      </c>
      <c r="C950" s="10" t="s">
        <v>71</v>
      </c>
      <c r="D950" s="16" t="s">
        <v>110</v>
      </c>
      <c r="E950" s="16" t="s">
        <v>106</v>
      </c>
      <c r="F950" s="17">
        <f>'[1]8. разд '!F990</f>
        <v>16333778.630000001</v>
      </c>
      <c r="G950" s="17">
        <f>'[1]8. разд '!G990</f>
        <v>0</v>
      </c>
      <c r="H950" s="17">
        <f>'[1]8. разд '!H990</f>
        <v>0</v>
      </c>
      <c r="I950" s="17">
        <f>'[1]8. разд '!I990</f>
        <v>0</v>
      </c>
      <c r="J950" s="17">
        <f>'[1]8. разд '!J990</f>
        <v>16333778.630000001</v>
      </c>
      <c r="K950" s="17">
        <f>'[1]8. разд '!K990</f>
        <v>0</v>
      </c>
      <c r="L950" s="18"/>
      <c r="M950" s="18"/>
    </row>
    <row r="951" spans="1:13" ht="25.5" x14ac:dyDescent="0.25">
      <c r="A951" s="29" t="s">
        <v>362</v>
      </c>
      <c r="B951" s="10" t="s">
        <v>590</v>
      </c>
      <c r="C951" s="10"/>
      <c r="D951" s="16"/>
      <c r="E951" s="16"/>
      <c r="F951" s="17">
        <f>F952</f>
        <v>60000</v>
      </c>
      <c r="G951" s="17">
        <f t="shared" ref="G951:K953" si="320">G952</f>
        <v>0</v>
      </c>
      <c r="H951" s="17">
        <f t="shared" si="320"/>
        <v>0</v>
      </c>
      <c r="I951" s="17">
        <f t="shared" si="320"/>
        <v>0</v>
      </c>
      <c r="J951" s="17">
        <f t="shared" si="320"/>
        <v>60000</v>
      </c>
      <c r="K951" s="17">
        <f t="shared" si="320"/>
        <v>0</v>
      </c>
      <c r="L951" s="18"/>
      <c r="M951" s="18"/>
    </row>
    <row r="952" spans="1:13" ht="25.5" x14ac:dyDescent="0.25">
      <c r="A952" s="20" t="s">
        <v>57</v>
      </c>
      <c r="B952" s="10" t="s">
        <v>590</v>
      </c>
      <c r="C952" s="10" t="s">
        <v>71</v>
      </c>
      <c r="D952" s="16"/>
      <c r="E952" s="16"/>
      <c r="F952" s="17">
        <f>F953</f>
        <v>60000</v>
      </c>
      <c r="G952" s="17">
        <f t="shared" si="320"/>
        <v>0</v>
      </c>
      <c r="H952" s="17">
        <f t="shared" si="320"/>
        <v>0</v>
      </c>
      <c r="I952" s="17">
        <f t="shared" si="320"/>
        <v>0</v>
      </c>
      <c r="J952" s="17">
        <f t="shared" si="320"/>
        <v>60000</v>
      </c>
      <c r="K952" s="17">
        <f t="shared" si="320"/>
        <v>0</v>
      </c>
      <c r="L952" s="18"/>
      <c r="M952" s="18"/>
    </row>
    <row r="953" spans="1:13" x14ac:dyDescent="0.25">
      <c r="A953" s="20" t="s">
        <v>218</v>
      </c>
      <c r="B953" s="10" t="s">
        <v>590</v>
      </c>
      <c r="C953" s="10" t="s">
        <v>71</v>
      </c>
      <c r="D953" s="16" t="s">
        <v>110</v>
      </c>
      <c r="E953" s="16"/>
      <c r="F953" s="17">
        <f>F954</f>
        <v>60000</v>
      </c>
      <c r="G953" s="17">
        <f t="shared" si="320"/>
        <v>0</v>
      </c>
      <c r="H953" s="17">
        <f t="shared" si="320"/>
        <v>0</v>
      </c>
      <c r="I953" s="17">
        <f t="shared" si="320"/>
        <v>0</v>
      </c>
      <c r="J953" s="17">
        <f t="shared" si="320"/>
        <v>60000</v>
      </c>
      <c r="K953" s="17">
        <f t="shared" si="320"/>
        <v>0</v>
      </c>
      <c r="L953" s="18"/>
      <c r="M953" s="18"/>
    </row>
    <row r="954" spans="1:13" x14ac:dyDescent="0.25">
      <c r="A954" s="20" t="s">
        <v>219</v>
      </c>
      <c r="B954" s="10" t="s">
        <v>590</v>
      </c>
      <c r="C954" s="10" t="s">
        <v>71</v>
      </c>
      <c r="D954" s="16" t="s">
        <v>110</v>
      </c>
      <c r="E954" s="16" t="s">
        <v>106</v>
      </c>
      <c r="F954" s="17">
        <f>'[1]8. разд '!F992</f>
        <v>60000</v>
      </c>
      <c r="G954" s="17">
        <f>'[1]8. разд '!G992</f>
        <v>0</v>
      </c>
      <c r="H954" s="17">
        <f>'[1]8. разд '!H992</f>
        <v>0</v>
      </c>
      <c r="I954" s="17">
        <f>'[1]8. разд '!I992</f>
        <v>0</v>
      </c>
      <c r="J954" s="17">
        <f>'[1]8. разд '!J992</f>
        <v>60000</v>
      </c>
      <c r="K954" s="17">
        <f>'[1]8. разд '!K992</f>
        <v>0</v>
      </c>
      <c r="L954" s="18"/>
      <c r="M954" s="18"/>
    </row>
    <row r="955" spans="1:13" ht="38.25" x14ac:dyDescent="0.25">
      <c r="A955" s="29" t="s">
        <v>366</v>
      </c>
      <c r="B955" s="10" t="s">
        <v>591</v>
      </c>
      <c r="C955" s="10"/>
      <c r="D955" s="16"/>
      <c r="E955" s="16"/>
      <c r="F955" s="17">
        <f>F956</f>
        <v>1051700</v>
      </c>
      <c r="G955" s="17">
        <f t="shared" ref="G955:K957" si="321">G956</f>
        <v>0</v>
      </c>
      <c r="H955" s="17">
        <f t="shared" si="321"/>
        <v>0</v>
      </c>
      <c r="I955" s="17">
        <f t="shared" si="321"/>
        <v>0</v>
      </c>
      <c r="J955" s="17">
        <f t="shared" si="321"/>
        <v>1051700</v>
      </c>
      <c r="K955" s="17">
        <f t="shared" si="321"/>
        <v>0</v>
      </c>
      <c r="L955" s="18"/>
      <c r="M955" s="18"/>
    </row>
    <row r="956" spans="1:13" ht="25.5" x14ac:dyDescent="0.25">
      <c r="A956" s="20" t="s">
        <v>57</v>
      </c>
      <c r="B956" s="10" t="s">
        <v>591</v>
      </c>
      <c r="C956" s="10" t="s">
        <v>71</v>
      </c>
      <c r="D956" s="16"/>
      <c r="E956" s="16"/>
      <c r="F956" s="17">
        <f>F957</f>
        <v>1051700</v>
      </c>
      <c r="G956" s="17">
        <f t="shared" si="321"/>
        <v>0</v>
      </c>
      <c r="H956" s="17">
        <f t="shared" si="321"/>
        <v>0</v>
      </c>
      <c r="I956" s="17">
        <f t="shared" si="321"/>
        <v>0</v>
      </c>
      <c r="J956" s="17">
        <f t="shared" si="321"/>
        <v>1051700</v>
      </c>
      <c r="K956" s="17">
        <f t="shared" si="321"/>
        <v>0</v>
      </c>
      <c r="L956" s="18"/>
      <c r="M956" s="18"/>
    </row>
    <row r="957" spans="1:13" x14ac:dyDescent="0.25">
      <c r="A957" s="20" t="s">
        <v>218</v>
      </c>
      <c r="B957" s="10" t="s">
        <v>591</v>
      </c>
      <c r="C957" s="10" t="s">
        <v>71</v>
      </c>
      <c r="D957" s="16" t="s">
        <v>110</v>
      </c>
      <c r="E957" s="16"/>
      <c r="F957" s="17">
        <f>F958</f>
        <v>1051700</v>
      </c>
      <c r="G957" s="17">
        <f t="shared" si="321"/>
        <v>0</v>
      </c>
      <c r="H957" s="17">
        <f t="shared" si="321"/>
        <v>0</v>
      </c>
      <c r="I957" s="17">
        <f t="shared" si="321"/>
        <v>0</v>
      </c>
      <c r="J957" s="17">
        <f t="shared" si="321"/>
        <v>1051700</v>
      </c>
      <c r="K957" s="17">
        <f t="shared" si="321"/>
        <v>0</v>
      </c>
      <c r="L957" s="18"/>
      <c r="M957" s="18"/>
    </row>
    <row r="958" spans="1:13" x14ac:dyDescent="0.25">
      <c r="A958" s="20" t="s">
        <v>219</v>
      </c>
      <c r="B958" s="10" t="s">
        <v>591</v>
      </c>
      <c r="C958" s="10" t="s">
        <v>71</v>
      </c>
      <c r="D958" s="16" t="s">
        <v>110</v>
      </c>
      <c r="E958" s="16" t="s">
        <v>106</v>
      </c>
      <c r="F958" s="17">
        <f>'[1]8. разд '!F996</f>
        <v>1051700</v>
      </c>
      <c r="G958" s="17">
        <f>'[1]8. разд '!G996</f>
        <v>0</v>
      </c>
      <c r="H958" s="17">
        <f>'[1]8. разд '!H996</f>
        <v>0</v>
      </c>
      <c r="I958" s="17">
        <f>'[1]8. разд '!I996</f>
        <v>0</v>
      </c>
      <c r="J958" s="17">
        <f>'[1]8. разд '!J996</f>
        <v>1051700</v>
      </c>
      <c r="K958" s="17">
        <f>'[1]8. разд '!K996</f>
        <v>0</v>
      </c>
      <c r="L958" s="18"/>
      <c r="M958" s="18"/>
    </row>
    <row r="959" spans="1:13" ht="25.5" x14ac:dyDescent="0.25">
      <c r="A959" s="20" t="s">
        <v>592</v>
      </c>
      <c r="B959" s="10" t="s">
        <v>593</v>
      </c>
      <c r="C959" s="10"/>
      <c r="D959" s="16"/>
      <c r="E959" s="16"/>
      <c r="F959" s="17">
        <f>F968+F960+F964+F984+F972+F976+F980</f>
        <v>23758286</v>
      </c>
      <c r="G959" s="17">
        <f t="shared" ref="G959:K959" si="322">G968+G960+G964+G984+G972+G976+G980</f>
        <v>263443.59999999998</v>
      </c>
      <c r="H959" s="17">
        <f t="shared" si="322"/>
        <v>-134241.76999999999</v>
      </c>
      <c r="I959" s="17">
        <f t="shared" si="322"/>
        <v>0</v>
      </c>
      <c r="J959" s="17">
        <f t="shared" si="322"/>
        <v>23624044.23</v>
      </c>
      <c r="K959" s="17">
        <f t="shared" si="322"/>
        <v>263443.59999999998</v>
      </c>
      <c r="L959" s="18"/>
      <c r="M959" s="18"/>
    </row>
    <row r="960" spans="1:13" ht="51" x14ac:dyDescent="0.25">
      <c r="A960" s="20" t="s">
        <v>168</v>
      </c>
      <c r="B960" s="10" t="s">
        <v>594</v>
      </c>
      <c r="C960" s="10"/>
      <c r="D960" s="16"/>
      <c r="E960" s="16"/>
      <c r="F960" s="17">
        <f>F961</f>
        <v>411000</v>
      </c>
      <c r="G960" s="17">
        <f t="shared" ref="G960:K962" si="323">G961</f>
        <v>0</v>
      </c>
      <c r="H960" s="17">
        <f t="shared" si="323"/>
        <v>-14241.77</v>
      </c>
      <c r="I960" s="17">
        <f t="shared" si="323"/>
        <v>0</v>
      </c>
      <c r="J960" s="17">
        <f t="shared" si="323"/>
        <v>396758.23</v>
      </c>
      <c r="K960" s="17">
        <f t="shared" si="323"/>
        <v>0</v>
      </c>
      <c r="L960" s="18"/>
      <c r="M960" s="18"/>
    </row>
    <row r="961" spans="1:13" ht="25.5" x14ac:dyDescent="0.25">
      <c r="A961" s="20" t="s">
        <v>57</v>
      </c>
      <c r="B961" s="10" t="s">
        <v>594</v>
      </c>
      <c r="C961" s="10" t="s">
        <v>71</v>
      </c>
      <c r="D961" s="16"/>
      <c r="E961" s="16"/>
      <c r="F961" s="17">
        <f>F962</f>
        <v>411000</v>
      </c>
      <c r="G961" s="17">
        <f t="shared" si="323"/>
        <v>0</v>
      </c>
      <c r="H961" s="17">
        <f t="shared" si="323"/>
        <v>-14241.77</v>
      </c>
      <c r="I961" s="17">
        <f t="shared" si="323"/>
        <v>0</v>
      </c>
      <c r="J961" s="17">
        <f t="shared" si="323"/>
        <v>396758.23</v>
      </c>
      <c r="K961" s="17">
        <f t="shared" si="323"/>
        <v>0</v>
      </c>
      <c r="L961" s="18"/>
      <c r="M961" s="18"/>
    </row>
    <row r="962" spans="1:13" x14ac:dyDescent="0.25">
      <c r="A962" s="37" t="s">
        <v>218</v>
      </c>
      <c r="B962" s="10" t="s">
        <v>594</v>
      </c>
      <c r="C962" s="10" t="s">
        <v>71</v>
      </c>
      <c r="D962" s="16" t="s">
        <v>110</v>
      </c>
      <c r="E962" s="16"/>
      <c r="F962" s="17">
        <f>F963</f>
        <v>411000</v>
      </c>
      <c r="G962" s="17">
        <f t="shared" si="323"/>
        <v>0</v>
      </c>
      <c r="H962" s="17">
        <f t="shared" si="323"/>
        <v>-14241.77</v>
      </c>
      <c r="I962" s="17">
        <f t="shared" si="323"/>
        <v>0</v>
      </c>
      <c r="J962" s="17">
        <f t="shared" si="323"/>
        <v>396758.23</v>
      </c>
      <c r="K962" s="17">
        <f t="shared" si="323"/>
        <v>0</v>
      </c>
      <c r="L962" s="18"/>
      <c r="M962" s="18"/>
    </row>
    <row r="963" spans="1:13" x14ac:dyDescent="0.25">
      <c r="A963" s="20" t="s">
        <v>219</v>
      </c>
      <c r="B963" s="10" t="s">
        <v>594</v>
      </c>
      <c r="C963" s="10" t="s">
        <v>71</v>
      </c>
      <c r="D963" s="16" t="s">
        <v>110</v>
      </c>
      <c r="E963" s="16" t="s">
        <v>106</v>
      </c>
      <c r="F963" s="17">
        <f>'[1]8. разд '!F1004</f>
        <v>411000</v>
      </c>
      <c r="G963" s="17">
        <f>'[1]8. разд '!G1004</f>
        <v>0</v>
      </c>
      <c r="H963" s="17">
        <f>'[1]8. разд '!H1004</f>
        <v>-14241.77</v>
      </c>
      <c r="I963" s="17">
        <f>'[1]8. разд '!I1004</f>
        <v>0</v>
      </c>
      <c r="J963" s="17">
        <f>'[1]8. разд '!J1004</f>
        <v>396758.23</v>
      </c>
      <c r="K963" s="17">
        <f>'[1]8. разд '!K1004</f>
        <v>0</v>
      </c>
      <c r="L963" s="18"/>
      <c r="M963" s="18"/>
    </row>
    <row r="964" spans="1:13" ht="51" x14ac:dyDescent="0.25">
      <c r="A964" s="20" t="s">
        <v>192</v>
      </c>
      <c r="B964" s="10" t="s">
        <v>595</v>
      </c>
      <c r="C964" s="10"/>
      <c r="D964" s="16"/>
      <c r="E964" s="16"/>
      <c r="F964" s="17">
        <f>F965</f>
        <v>263443.59999999998</v>
      </c>
      <c r="G964" s="17">
        <f t="shared" ref="G964:K966" si="324">G965</f>
        <v>263443.59999999998</v>
      </c>
      <c r="H964" s="17">
        <f t="shared" si="324"/>
        <v>0</v>
      </c>
      <c r="I964" s="17">
        <f t="shared" si="324"/>
        <v>0</v>
      </c>
      <c r="J964" s="17">
        <f t="shared" si="324"/>
        <v>263443.59999999998</v>
      </c>
      <c r="K964" s="17">
        <f t="shared" si="324"/>
        <v>263443.59999999998</v>
      </c>
      <c r="L964" s="18"/>
      <c r="M964" s="18"/>
    </row>
    <row r="965" spans="1:13" ht="25.5" x14ac:dyDescent="0.25">
      <c r="A965" s="20" t="s">
        <v>57</v>
      </c>
      <c r="B965" s="10" t="s">
        <v>595</v>
      </c>
      <c r="C965" s="10" t="s">
        <v>71</v>
      </c>
      <c r="D965" s="16"/>
      <c r="E965" s="16"/>
      <c r="F965" s="17">
        <f>F966</f>
        <v>263443.59999999998</v>
      </c>
      <c r="G965" s="17">
        <f t="shared" si="324"/>
        <v>263443.59999999998</v>
      </c>
      <c r="H965" s="17">
        <f t="shared" si="324"/>
        <v>0</v>
      </c>
      <c r="I965" s="17">
        <f t="shared" si="324"/>
        <v>0</v>
      </c>
      <c r="J965" s="17">
        <f t="shared" si="324"/>
        <v>263443.59999999998</v>
      </c>
      <c r="K965" s="17">
        <f t="shared" si="324"/>
        <v>263443.59999999998</v>
      </c>
      <c r="L965" s="18"/>
      <c r="M965" s="18"/>
    </row>
    <row r="966" spans="1:13" x14ac:dyDescent="0.25">
      <c r="A966" s="37" t="s">
        <v>218</v>
      </c>
      <c r="B966" s="10" t="s">
        <v>595</v>
      </c>
      <c r="C966" s="10" t="s">
        <v>71</v>
      </c>
      <c r="D966" s="16" t="s">
        <v>110</v>
      </c>
      <c r="E966" s="16"/>
      <c r="F966" s="17">
        <f>F967</f>
        <v>263443.59999999998</v>
      </c>
      <c r="G966" s="17">
        <f t="shared" si="324"/>
        <v>263443.59999999998</v>
      </c>
      <c r="H966" s="17">
        <f t="shared" si="324"/>
        <v>0</v>
      </c>
      <c r="I966" s="17">
        <f t="shared" si="324"/>
        <v>0</v>
      </c>
      <c r="J966" s="17">
        <f t="shared" si="324"/>
        <v>263443.59999999998</v>
      </c>
      <c r="K966" s="17">
        <f t="shared" si="324"/>
        <v>263443.59999999998</v>
      </c>
      <c r="L966" s="18"/>
      <c r="M966" s="18"/>
    </row>
    <row r="967" spans="1:13" x14ac:dyDescent="0.25">
      <c r="A967" s="20" t="s">
        <v>219</v>
      </c>
      <c r="B967" s="10" t="s">
        <v>595</v>
      </c>
      <c r="C967" s="10" t="s">
        <v>71</v>
      </c>
      <c r="D967" s="16" t="s">
        <v>110</v>
      </c>
      <c r="E967" s="16" t="s">
        <v>106</v>
      </c>
      <c r="F967" s="17">
        <f>'[1]8. разд '!F1006</f>
        <v>263443.59999999998</v>
      </c>
      <c r="G967" s="17">
        <f>'[1]8. разд '!G1006</f>
        <v>263443.59999999998</v>
      </c>
      <c r="H967" s="17">
        <f>'[1]8. разд '!H1006</f>
        <v>0</v>
      </c>
      <c r="I967" s="17">
        <f>'[1]8. разд '!I1006</f>
        <v>0</v>
      </c>
      <c r="J967" s="17">
        <f>'[1]8. разд '!J1006</f>
        <v>263443.59999999998</v>
      </c>
      <c r="K967" s="17">
        <f>'[1]8. разд '!K1006</f>
        <v>263443.59999999998</v>
      </c>
      <c r="L967" s="18"/>
      <c r="M967" s="18"/>
    </row>
    <row r="968" spans="1:13" ht="38.25" x14ac:dyDescent="0.25">
      <c r="A968" s="29" t="s">
        <v>360</v>
      </c>
      <c r="B968" s="10" t="s">
        <v>596</v>
      </c>
      <c r="C968" s="10"/>
      <c r="D968" s="16"/>
      <c r="E968" s="16"/>
      <c r="F968" s="17">
        <f>F969</f>
        <v>16860116.77</v>
      </c>
      <c r="G968" s="17">
        <f t="shared" ref="G968:K970" si="325">G969</f>
        <v>0</v>
      </c>
      <c r="H968" s="17">
        <f t="shared" si="325"/>
        <v>0</v>
      </c>
      <c r="I968" s="17">
        <f t="shared" si="325"/>
        <v>0</v>
      </c>
      <c r="J968" s="17">
        <f t="shared" si="325"/>
        <v>16860116.77</v>
      </c>
      <c r="K968" s="17">
        <f t="shared" si="325"/>
        <v>0</v>
      </c>
      <c r="L968" s="18"/>
      <c r="M968" s="18"/>
    </row>
    <row r="969" spans="1:13" ht="25.5" x14ac:dyDescent="0.25">
      <c r="A969" s="20" t="s">
        <v>57</v>
      </c>
      <c r="B969" s="10" t="s">
        <v>596</v>
      </c>
      <c r="C969" s="10" t="s">
        <v>71</v>
      </c>
      <c r="D969" s="16"/>
      <c r="E969" s="16"/>
      <c r="F969" s="17">
        <f>F970</f>
        <v>16860116.77</v>
      </c>
      <c r="G969" s="17">
        <f t="shared" si="325"/>
        <v>0</v>
      </c>
      <c r="H969" s="17">
        <f t="shared" si="325"/>
        <v>0</v>
      </c>
      <c r="I969" s="17">
        <f t="shared" si="325"/>
        <v>0</v>
      </c>
      <c r="J969" s="17">
        <f t="shared" si="325"/>
        <v>16860116.77</v>
      </c>
      <c r="K969" s="17">
        <f t="shared" si="325"/>
        <v>0</v>
      </c>
      <c r="L969" s="18"/>
      <c r="M969" s="18"/>
    </row>
    <row r="970" spans="1:13" x14ac:dyDescent="0.25">
      <c r="A970" s="20" t="s">
        <v>218</v>
      </c>
      <c r="B970" s="10" t="s">
        <v>596</v>
      </c>
      <c r="C970" s="10" t="s">
        <v>71</v>
      </c>
      <c r="D970" s="16" t="s">
        <v>110</v>
      </c>
      <c r="E970" s="16"/>
      <c r="F970" s="17">
        <f>F971</f>
        <v>16860116.77</v>
      </c>
      <c r="G970" s="17">
        <f t="shared" si="325"/>
        <v>0</v>
      </c>
      <c r="H970" s="17">
        <f t="shared" si="325"/>
        <v>0</v>
      </c>
      <c r="I970" s="17">
        <f t="shared" si="325"/>
        <v>0</v>
      </c>
      <c r="J970" s="17">
        <f t="shared" si="325"/>
        <v>16860116.77</v>
      </c>
      <c r="K970" s="17">
        <f t="shared" si="325"/>
        <v>0</v>
      </c>
      <c r="L970" s="18"/>
      <c r="M970" s="18"/>
    </row>
    <row r="971" spans="1:13" x14ac:dyDescent="0.25">
      <c r="A971" s="20" t="s">
        <v>219</v>
      </c>
      <c r="B971" s="10" t="s">
        <v>596</v>
      </c>
      <c r="C971" s="10" t="s">
        <v>71</v>
      </c>
      <c r="D971" s="16" t="s">
        <v>110</v>
      </c>
      <c r="E971" s="16" t="s">
        <v>106</v>
      </c>
      <c r="F971" s="17">
        <f>'[1]8. разд '!F1008</f>
        <v>16860116.77</v>
      </c>
      <c r="G971" s="17">
        <f>'[1]8. разд '!G1008</f>
        <v>0</v>
      </c>
      <c r="H971" s="17">
        <f>'[1]8. разд '!H1008</f>
        <v>0</v>
      </c>
      <c r="I971" s="17">
        <f>'[1]8. разд '!I1008</f>
        <v>0</v>
      </c>
      <c r="J971" s="17">
        <f>'[1]8. разд '!J1008</f>
        <v>16860116.77</v>
      </c>
      <c r="K971" s="17">
        <f>'[1]8. разд '!K1008</f>
        <v>0</v>
      </c>
      <c r="L971" s="18"/>
      <c r="M971" s="18"/>
    </row>
    <row r="972" spans="1:13" ht="25.5" x14ac:dyDescent="0.25">
      <c r="A972" s="29" t="s">
        <v>362</v>
      </c>
      <c r="B972" s="10" t="s">
        <v>597</v>
      </c>
      <c r="C972" s="10"/>
      <c r="D972" s="16"/>
      <c r="E972" s="16"/>
      <c r="F972" s="17">
        <f>F973</f>
        <v>1271100</v>
      </c>
      <c r="G972" s="17">
        <f t="shared" ref="G972:K974" si="326">G973</f>
        <v>0</v>
      </c>
      <c r="H972" s="17">
        <f t="shared" si="326"/>
        <v>0</v>
      </c>
      <c r="I972" s="17">
        <f t="shared" si="326"/>
        <v>0</v>
      </c>
      <c r="J972" s="17">
        <f t="shared" si="326"/>
        <v>1271100</v>
      </c>
      <c r="K972" s="17">
        <f t="shared" si="326"/>
        <v>0</v>
      </c>
      <c r="L972" s="18"/>
      <c r="M972" s="18"/>
    </row>
    <row r="973" spans="1:13" ht="25.5" x14ac:dyDescent="0.25">
      <c r="A973" s="20" t="s">
        <v>57</v>
      </c>
      <c r="B973" s="10" t="s">
        <v>597</v>
      </c>
      <c r="C973" s="10" t="s">
        <v>71</v>
      </c>
      <c r="D973" s="16"/>
      <c r="E973" s="16"/>
      <c r="F973" s="17">
        <f>F974</f>
        <v>1271100</v>
      </c>
      <c r="G973" s="17">
        <f t="shared" si="326"/>
        <v>0</v>
      </c>
      <c r="H973" s="17">
        <f t="shared" si="326"/>
        <v>0</v>
      </c>
      <c r="I973" s="17">
        <f t="shared" si="326"/>
        <v>0</v>
      </c>
      <c r="J973" s="17">
        <f t="shared" si="326"/>
        <v>1271100</v>
      </c>
      <c r="K973" s="17">
        <f t="shared" si="326"/>
        <v>0</v>
      </c>
      <c r="L973" s="18"/>
      <c r="M973" s="18"/>
    </row>
    <row r="974" spans="1:13" x14ac:dyDescent="0.25">
      <c r="A974" s="20" t="s">
        <v>218</v>
      </c>
      <c r="B974" s="10" t="s">
        <v>597</v>
      </c>
      <c r="C974" s="10" t="s">
        <v>71</v>
      </c>
      <c r="D974" s="16" t="s">
        <v>110</v>
      </c>
      <c r="E974" s="16"/>
      <c r="F974" s="17">
        <f>F975</f>
        <v>1271100</v>
      </c>
      <c r="G974" s="17">
        <f t="shared" si="326"/>
        <v>0</v>
      </c>
      <c r="H974" s="17">
        <f t="shared" si="326"/>
        <v>0</v>
      </c>
      <c r="I974" s="17">
        <f t="shared" si="326"/>
        <v>0</v>
      </c>
      <c r="J974" s="17">
        <f t="shared" si="326"/>
        <v>1271100</v>
      </c>
      <c r="K974" s="17">
        <f t="shared" si="326"/>
        <v>0</v>
      </c>
      <c r="L974" s="18"/>
      <c r="M974" s="18"/>
    </row>
    <row r="975" spans="1:13" x14ac:dyDescent="0.25">
      <c r="A975" s="20" t="s">
        <v>219</v>
      </c>
      <c r="B975" s="10" t="s">
        <v>597</v>
      </c>
      <c r="C975" s="10" t="s">
        <v>71</v>
      </c>
      <c r="D975" s="16" t="s">
        <v>110</v>
      </c>
      <c r="E975" s="16" t="s">
        <v>106</v>
      </c>
      <c r="F975" s="17">
        <f>'[1]8. разд '!F1010</f>
        <v>1271100</v>
      </c>
      <c r="G975" s="17">
        <f>'[1]8. разд '!G1010</f>
        <v>0</v>
      </c>
      <c r="H975" s="17">
        <f>'[1]8. разд '!H1010</f>
        <v>0</v>
      </c>
      <c r="I975" s="17">
        <f>'[1]8. разд '!I1010</f>
        <v>0</v>
      </c>
      <c r="J975" s="17">
        <f>'[1]8. разд '!J1010</f>
        <v>1271100</v>
      </c>
      <c r="K975" s="17">
        <f>'[1]8. разд '!K1010</f>
        <v>0</v>
      </c>
      <c r="L975" s="18"/>
      <c r="M975" s="18"/>
    </row>
    <row r="976" spans="1:13" ht="25.5" x14ac:dyDescent="0.25">
      <c r="A976" s="29" t="s">
        <v>364</v>
      </c>
      <c r="B976" s="10" t="s">
        <v>598</v>
      </c>
      <c r="C976" s="10"/>
      <c r="D976" s="16"/>
      <c r="E976" s="16"/>
      <c r="F976" s="17">
        <f>F977</f>
        <v>468300</v>
      </c>
      <c r="G976" s="17">
        <f t="shared" ref="G976:K978" si="327">G977</f>
        <v>0</v>
      </c>
      <c r="H976" s="17">
        <f t="shared" si="327"/>
        <v>0</v>
      </c>
      <c r="I976" s="17">
        <f t="shared" si="327"/>
        <v>0</v>
      </c>
      <c r="J976" s="17">
        <f t="shared" si="327"/>
        <v>468300</v>
      </c>
      <c r="K976" s="17">
        <f t="shared" si="327"/>
        <v>0</v>
      </c>
      <c r="L976" s="18"/>
      <c r="M976" s="18"/>
    </row>
    <row r="977" spans="1:13" ht="25.5" x14ac:dyDescent="0.25">
      <c r="A977" s="20" t="s">
        <v>57</v>
      </c>
      <c r="B977" s="10" t="s">
        <v>598</v>
      </c>
      <c r="C977" s="10" t="s">
        <v>71</v>
      </c>
      <c r="D977" s="16"/>
      <c r="E977" s="16"/>
      <c r="F977" s="17">
        <f>F978</f>
        <v>468300</v>
      </c>
      <c r="G977" s="17">
        <f t="shared" si="327"/>
        <v>0</v>
      </c>
      <c r="H977" s="17">
        <f t="shared" si="327"/>
        <v>0</v>
      </c>
      <c r="I977" s="17">
        <f t="shared" si="327"/>
        <v>0</v>
      </c>
      <c r="J977" s="17">
        <f t="shared" si="327"/>
        <v>468300</v>
      </c>
      <c r="K977" s="17">
        <f t="shared" si="327"/>
        <v>0</v>
      </c>
      <c r="L977" s="18"/>
      <c r="M977" s="18"/>
    </row>
    <row r="978" spans="1:13" x14ac:dyDescent="0.25">
      <c r="A978" s="20" t="s">
        <v>218</v>
      </c>
      <c r="B978" s="10" t="s">
        <v>598</v>
      </c>
      <c r="C978" s="10" t="s">
        <v>71</v>
      </c>
      <c r="D978" s="16" t="s">
        <v>110</v>
      </c>
      <c r="E978" s="16"/>
      <c r="F978" s="17">
        <f>F979</f>
        <v>468300</v>
      </c>
      <c r="G978" s="17">
        <f t="shared" si="327"/>
        <v>0</v>
      </c>
      <c r="H978" s="17">
        <f t="shared" si="327"/>
        <v>0</v>
      </c>
      <c r="I978" s="17">
        <f t="shared" si="327"/>
        <v>0</v>
      </c>
      <c r="J978" s="17">
        <f t="shared" si="327"/>
        <v>468300</v>
      </c>
      <c r="K978" s="17">
        <f t="shared" si="327"/>
        <v>0</v>
      </c>
      <c r="L978" s="18"/>
      <c r="M978" s="18"/>
    </row>
    <row r="979" spans="1:13" x14ac:dyDescent="0.25">
      <c r="A979" s="20" t="s">
        <v>219</v>
      </c>
      <c r="B979" s="10" t="s">
        <v>598</v>
      </c>
      <c r="C979" s="10" t="s">
        <v>71</v>
      </c>
      <c r="D979" s="16" t="s">
        <v>110</v>
      </c>
      <c r="E979" s="16" t="s">
        <v>106</v>
      </c>
      <c r="F979" s="17">
        <f>'[1]8. разд '!F1012</f>
        <v>468300</v>
      </c>
      <c r="G979" s="17">
        <f>'[1]8. разд '!G1012</f>
        <v>0</v>
      </c>
      <c r="H979" s="17">
        <f>'[1]8. разд '!H1012</f>
        <v>0</v>
      </c>
      <c r="I979" s="17">
        <f>'[1]8. разд '!I1012</f>
        <v>0</v>
      </c>
      <c r="J979" s="17">
        <f>'[1]8. разд '!J1012</f>
        <v>468300</v>
      </c>
      <c r="K979" s="17">
        <f>'[1]8. разд '!K1012</f>
        <v>0</v>
      </c>
      <c r="L979" s="18"/>
      <c r="M979" s="18"/>
    </row>
    <row r="980" spans="1:13" ht="38.25" x14ac:dyDescent="0.25">
      <c r="A980" s="29" t="s">
        <v>366</v>
      </c>
      <c r="B980" s="10" t="s">
        <v>599</v>
      </c>
      <c r="C980" s="10"/>
      <c r="D980" s="16"/>
      <c r="E980" s="16"/>
      <c r="F980" s="17">
        <f>F981</f>
        <v>4334200</v>
      </c>
      <c r="G980" s="17">
        <f t="shared" ref="G980:K982" si="328">G981</f>
        <v>0</v>
      </c>
      <c r="H980" s="17">
        <f t="shared" si="328"/>
        <v>-120000</v>
      </c>
      <c r="I980" s="17">
        <f t="shared" si="328"/>
        <v>0</v>
      </c>
      <c r="J980" s="17">
        <f t="shared" si="328"/>
        <v>4214200</v>
      </c>
      <c r="K980" s="17">
        <f t="shared" si="328"/>
        <v>0</v>
      </c>
      <c r="L980" s="18"/>
      <c r="M980" s="18"/>
    </row>
    <row r="981" spans="1:13" ht="25.5" x14ac:dyDescent="0.25">
      <c r="A981" s="20" t="s">
        <v>57</v>
      </c>
      <c r="B981" s="10" t="s">
        <v>599</v>
      </c>
      <c r="C981" s="10" t="s">
        <v>71</v>
      </c>
      <c r="D981" s="16"/>
      <c r="E981" s="16"/>
      <c r="F981" s="17">
        <f>F982</f>
        <v>4334200</v>
      </c>
      <c r="G981" s="17">
        <f t="shared" si="328"/>
        <v>0</v>
      </c>
      <c r="H981" s="17">
        <f t="shared" si="328"/>
        <v>-120000</v>
      </c>
      <c r="I981" s="17">
        <f t="shared" si="328"/>
        <v>0</v>
      </c>
      <c r="J981" s="17">
        <f t="shared" si="328"/>
        <v>4214200</v>
      </c>
      <c r="K981" s="17">
        <f t="shared" si="328"/>
        <v>0</v>
      </c>
      <c r="L981" s="18"/>
      <c r="M981" s="18"/>
    </row>
    <row r="982" spans="1:13" x14ac:dyDescent="0.25">
      <c r="A982" s="20" t="s">
        <v>218</v>
      </c>
      <c r="B982" s="10" t="s">
        <v>599</v>
      </c>
      <c r="C982" s="10" t="s">
        <v>71</v>
      </c>
      <c r="D982" s="16" t="s">
        <v>110</v>
      </c>
      <c r="E982" s="16"/>
      <c r="F982" s="17">
        <f>F983</f>
        <v>4334200</v>
      </c>
      <c r="G982" s="17">
        <f t="shared" si="328"/>
        <v>0</v>
      </c>
      <c r="H982" s="17">
        <f t="shared" si="328"/>
        <v>-120000</v>
      </c>
      <c r="I982" s="17">
        <f t="shared" si="328"/>
        <v>0</v>
      </c>
      <c r="J982" s="17">
        <f t="shared" si="328"/>
        <v>4214200</v>
      </c>
      <c r="K982" s="17">
        <f t="shared" si="328"/>
        <v>0</v>
      </c>
      <c r="L982" s="18"/>
      <c r="M982" s="18"/>
    </row>
    <row r="983" spans="1:13" x14ac:dyDescent="0.25">
      <c r="A983" s="20" t="s">
        <v>219</v>
      </c>
      <c r="B983" s="10" t="s">
        <v>599</v>
      </c>
      <c r="C983" s="10" t="s">
        <v>71</v>
      </c>
      <c r="D983" s="16" t="s">
        <v>110</v>
      </c>
      <c r="E983" s="16" t="s">
        <v>106</v>
      </c>
      <c r="F983" s="17">
        <f>'[1]8. разд '!F1014</f>
        <v>4334200</v>
      </c>
      <c r="G983" s="17">
        <f>'[1]8. разд '!G1014</f>
        <v>0</v>
      </c>
      <c r="H983" s="17">
        <f>'[1]8. разд '!H1014</f>
        <v>-120000</v>
      </c>
      <c r="I983" s="17">
        <f>'[1]8. разд '!I1014</f>
        <v>0</v>
      </c>
      <c r="J983" s="17">
        <f>'[1]8. разд '!J1014</f>
        <v>4214200</v>
      </c>
      <c r="K983" s="17">
        <f>'[1]8. разд '!K1014</f>
        <v>0</v>
      </c>
      <c r="L983" s="18"/>
      <c r="M983" s="18"/>
    </row>
    <row r="984" spans="1:13" ht="63.75" x14ac:dyDescent="0.25">
      <c r="A984" s="20" t="s">
        <v>600</v>
      </c>
      <c r="B984" s="10" t="s">
        <v>601</v>
      </c>
      <c r="C984" s="10"/>
      <c r="D984" s="16"/>
      <c r="E984" s="16"/>
      <c r="F984" s="17">
        <f>F985</f>
        <v>150125.63</v>
      </c>
      <c r="G984" s="17">
        <f t="shared" ref="G984:K986" si="329">G985</f>
        <v>0</v>
      </c>
      <c r="H984" s="17">
        <f t="shared" si="329"/>
        <v>0</v>
      </c>
      <c r="I984" s="17">
        <f t="shared" si="329"/>
        <v>0</v>
      </c>
      <c r="J984" s="17">
        <f t="shared" si="329"/>
        <v>150125.63</v>
      </c>
      <c r="K984" s="17">
        <f t="shared" si="329"/>
        <v>0</v>
      </c>
      <c r="L984" s="18"/>
      <c r="M984" s="18"/>
    </row>
    <row r="985" spans="1:13" ht="25.5" x14ac:dyDescent="0.25">
      <c r="A985" s="20" t="s">
        <v>57</v>
      </c>
      <c r="B985" s="10" t="s">
        <v>601</v>
      </c>
      <c r="C985" s="10" t="s">
        <v>71</v>
      </c>
      <c r="D985" s="16"/>
      <c r="E985" s="16"/>
      <c r="F985" s="17">
        <f>F986</f>
        <v>150125.63</v>
      </c>
      <c r="G985" s="17">
        <f t="shared" si="329"/>
        <v>0</v>
      </c>
      <c r="H985" s="17">
        <f t="shared" si="329"/>
        <v>0</v>
      </c>
      <c r="I985" s="17">
        <f t="shared" si="329"/>
        <v>0</v>
      </c>
      <c r="J985" s="17">
        <f t="shared" si="329"/>
        <v>150125.63</v>
      </c>
      <c r="K985" s="17">
        <f t="shared" si="329"/>
        <v>0</v>
      </c>
      <c r="L985" s="18"/>
      <c r="M985" s="18"/>
    </row>
    <row r="986" spans="1:13" x14ac:dyDescent="0.25">
      <c r="A986" s="37" t="s">
        <v>218</v>
      </c>
      <c r="B986" s="10" t="s">
        <v>601</v>
      </c>
      <c r="C986" s="10" t="s">
        <v>71</v>
      </c>
      <c r="D986" s="16" t="s">
        <v>110</v>
      </c>
      <c r="E986" s="16"/>
      <c r="F986" s="17">
        <f>F987</f>
        <v>150125.63</v>
      </c>
      <c r="G986" s="17">
        <f t="shared" si="329"/>
        <v>0</v>
      </c>
      <c r="H986" s="17">
        <f t="shared" si="329"/>
        <v>0</v>
      </c>
      <c r="I986" s="17">
        <f t="shared" si="329"/>
        <v>0</v>
      </c>
      <c r="J986" s="17">
        <f t="shared" si="329"/>
        <v>150125.63</v>
      </c>
      <c r="K986" s="17">
        <f t="shared" si="329"/>
        <v>0</v>
      </c>
      <c r="L986" s="18"/>
      <c r="M986" s="18"/>
    </row>
    <row r="987" spans="1:13" x14ac:dyDescent="0.25">
      <c r="A987" s="20" t="s">
        <v>219</v>
      </c>
      <c r="B987" s="10" t="s">
        <v>601</v>
      </c>
      <c r="C987" s="10" t="s">
        <v>71</v>
      </c>
      <c r="D987" s="16" t="s">
        <v>110</v>
      </c>
      <c r="E987" s="16" t="s">
        <v>106</v>
      </c>
      <c r="F987" s="17">
        <f>'[1]8. разд '!F1018</f>
        <v>150125.63</v>
      </c>
      <c r="G987" s="17">
        <f>'[1]8. разд '!G1018</f>
        <v>0</v>
      </c>
      <c r="H987" s="17">
        <f>'[1]8. разд '!H1018</f>
        <v>0</v>
      </c>
      <c r="I987" s="17">
        <f>'[1]8. разд '!I1018</f>
        <v>0</v>
      </c>
      <c r="J987" s="17">
        <f>'[1]8. разд '!J1018</f>
        <v>150125.63</v>
      </c>
      <c r="K987" s="17">
        <f>'[1]8. разд '!K1018</f>
        <v>0</v>
      </c>
      <c r="L987" s="18"/>
      <c r="M987" s="18"/>
    </row>
    <row r="988" spans="1:13" ht="51" x14ac:dyDescent="0.25">
      <c r="A988" s="20" t="s">
        <v>602</v>
      </c>
      <c r="B988" s="10" t="s">
        <v>603</v>
      </c>
      <c r="C988" s="10"/>
      <c r="D988" s="16"/>
      <c r="E988" s="16"/>
      <c r="F988" s="17">
        <f t="shared" ref="F988:K988" si="330">F989</f>
        <v>35640018.299999997</v>
      </c>
      <c r="G988" s="17">
        <f t="shared" si="330"/>
        <v>0</v>
      </c>
      <c r="H988" s="17">
        <f t="shared" si="330"/>
        <v>127500</v>
      </c>
      <c r="I988" s="17">
        <f t="shared" si="330"/>
        <v>0</v>
      </c>
      <c r="J988" s="17">
        <f t="shared" si="330"/>
        <v>35767518.299999997</v>
      </c>
      <c r="K988" s="17">
        <f t="shared" si="330"/>
        <v>0</v>
      </c>
      <c r="L988" s="18"/>
      <c r="M988" s="18"/>
    </row>
    <row r="989" spans="1:13" ht="25.5" x14ac:dyDescent="0.25">
      <c r="A989" s="20" t="s">
        <v>604</v>
      </c>
      <c r="B989" s="10" t="s">
        <v>605</v>
      </c>
      <c r="C989" s="10"/>
      <c r="D989" s="16"/>
      <c r="E989" s="16"/>
      <c r="F989" s="17">
        <f t="shared" ref="F989:K989" si="331">F990+F995</f>
        <v>35640018.299999997</v>
      </c>
      <c r="G989" s="17">
        <f t="shared" si="331"/>
        <v>0</v>
      </c>
      <c r="H989" s="17">
        <f t="shared" si="331"/>
        <v>127500</v>
      </c>
      <c r="I989" s="17">
        <f t="shared" si="331"/>
        <v>0</v>
      </c>
      <c r="J989" s="17">
        <f t="shared" si="331"/>
        <v>35767518.299999997</v>
      </c>
      <c r="K989" s="17">
        <f t="shared" si="331"/>
        <v>0</v>
      </c>
      <c r="L989" s="18"/>
      <c r="M989" s="18"/>
    </row>
    <row r="990" spans="1:13" ht="25.5" x14ac:dyDescent="0.25">
      <c r="A990" s="20" t="s">
        <v>606</v>
      </c>
      <c r="B990" s="10" t="s">
        <v>607</v>
      </c>
      <c r="C990" s="10"/>
      <c r="D990" s="16"/>
      <c r="E990" s="16"/>
      <c r="F990" s="17">
        <f>F991</f>
        <v>18425325.359999999</v>
      </c>
      <c r="G990" s="17">
        <f t="shared" ref="G990:K993" si="332">G991</f>
        <v>0</v>
      </c>
      <c r="H990" s="17">
        <f t="shared" si="332"/>
        <v>127500</v>
      </c>
      <c r="I990" s="17">
        <f t="shared" si="332"/>
        <v>0</v>
      </c>
      <c r="J990" s="17">
        <f t="shared" si="332"/>
        <v>18552825.359999999</v>
      </c>
      <c r="K990" s="17">
        <f t="shared" si="332"/>
        <v>0</v>
      </c>
      <c r="L990" s="18"/>
      <c r="M990" s="18"/>
    </row>
    <row r="991" spans="1:13" ht="25.5" x14ac:dyDescent="0.25">
      <c r="A991" s="20" t="s">
        <v>165</v>
      </c>
      <c r="B991" s="10" t="s">
        <v>608</v>
      </c>
      <c r="C991" s="10"/>
      <c r="D991" s="16"/>
      <c r="E991" s="16"/>
      <c r="F991" s="17">
        <f>F992</f>
        <v>18425325.359999999</v>
      </c>
      <c r="G991" s="17">
        <f t="shared" si="332"/>
        <v>0</v>
      </c>
      <c r="H991" s="17">
        <f t="shared" si="332"/>
        <v>127500</v>
      </c>
      <c r="I991" s="17">
        <f t="shared" si="332"/>
        <v>0</v>
      </c>
      <c r="J991" s="17">
        <f t="shared" si="332"/>
        <v>18552825.359999999</v>
      </c>
      <c r="K991" s="17">
        <f t="shared" si="332"/>
        <v>0</v>
      </c>
      <c r="L991" s="18"/>
      <c r="M991" s="18"/>
    </row>
    <row r="992" spans="1:13" ht="63.75" x14ac:dyDescent="0.25">
      <c r="A992" s="20" t="s">
        <v>21</v>
      </c>
      <c r="B992" s="10" t="s">
        <v>608</v>
      </c>
      <c r="C992" s="10" t="s">
        <v>379</v>
      </c>
      <c r="D992" s="16"/>
      <c r="E992" s="16"/>
      <c r="F992" s="17">
        <f>F993</f>
        <v>18425325.359999999</v>
      </c>
      <c r="G992" s="17">
        <f t="shared" si="332"/>
        <v>0</v>
      </c>
      <c r="H992" s="17">
        <f t="shared" si="332"/>
        <v>127500</v>
      </c>
      <c r="I992" s="17">
        <f t="shared" si="332"/>
        <v>0</v>
      </c>
      <c r="J992" s="17">
        <f t="shared" si="332"/>
        <v>18552825.359999999</v>
      </c>
      <c r="K992" s="17">
        <f t="shared" si="332"/>
        <v>0</v>
      </c>
      <c r="L992" s="18"/>
      <c r="M992" s="18"/>
    </row>
    <row r="993" spans="1:13" x14ac:dyDescent="0.25">
      <c r="A993" s="20" t="s">
        <v>53</v>
      </c>
      <c r="B993" s="10" t="s">
        <v>608</v>
      </c>
      <c r="C993" s="10" t="s">
        <v>379</v>
      </c>
      <c r="D993" s="16" t="s">
        <v>54</v>
      </c>
      <c r="E993" s="16"/>
      <c r="F993" s="17">
        <f>F994</f>
        <v>18425325.359999999</v>
      </c>
      <c r="G993" s="17">
        <f t="shared" si="332"/>
        <v>0</v>
      </c>
      <c r="H993" s="17">
        <f t="shared" si="332"/>
        <v>127500</v>
      </c>
      <c r="I993" s="17">
        <f t="shared" si="332"/>
        <v>0</v>
      </c>
      <c r="J993" s="17">
        <f t="shared" si="332"/>
        <v>18552825.359999999</v>
      </c>
      <c r="K993" s="17">
        <f t="shared" si="332"/>
        <v>0</v>
      </c>
      <c r="L993" s="18"/>
      <c r="M993" s="18"/>
    </row>
    <row r="994" spans="1:13" ht="51" x14ac:dyDescent="0.25">
      <c r="A994" s="20" t="s">
        <v>167</v>
      </c>
      <c r="B994" s="10" t="s">
        <v>608</v>
      </c>
      <c r="C994" s="10" t="s">
        <v>379</v>
      </c>
      <c r="D994" s="16" t="s">
        <v>54</v>
      </c>
      <c r="E994" s="16" t="s">
        <v>106</v>
      </c>
      <c r="F994" s="17">
        <f>'[1]8. разд '!F71</f>
        <v>18425325.359999999</v>
      </c>
      <c r="G994" s="17">
        <f>'[1]8. разд '!G71</f>
        <v>0</v>
      </c>
      <c r="H994" s="17">
        <f>'[1]8. разд '!H71</f>
        <v>127500</v>
      </c>
      <c r="I994" s="17">
        <f>'[1]8. разд '!I71</f>
        <v>0</v>
      </c>
      <c r="J994" s="17">
        <f>'[1]8. разд '!J71</f>
        <v>18552825.359999999</v>
      </c>
      <c r="K994" s="17">
        <f>'[1]8. разд '!K71</f>
        <v>0</v>
      </c>
      <c r="L994" s="18"/>
      <c r="M994" s="18"/>
    </row>
    <row r="995" spans="1:13" ht="25.5" x14ac:dyDescent="0.25">
      <c r="A995" s="20" t="s">
        <v>609</v>
      </c>
      <c r="B995" s="10" t="s">
        <v>610</v>
      </c>
      <c r="C995" s="10"/>
      <c r="D995" s="16"/>
      <c r="E995" s="16"/>
      <c r="F995" s="17">
        <f t="shared" ref="F995:K998" si="333">F996</f>
        <v>17214692.940000001</v>
      </c>
      <c r="G995" s="17">
        <f t="shared" si="333"/>
        <v>0</v>
      </c>
      <c r="H995" s="17">
        <f t="shared" si="333"/>
        <v>0</v>
      </c>
      <c r="I995" s="17">
        <f t="shared" si="333"/>
        <v>0</v>
      </c>
      <c r="J995" s="17">
        <f t="shared" si="333"/>
        <v>17214692.940000001</v>
      </c>
      <c r="K995" s="17">
        <f t="shared" si="333"/>
        <v>0</v>
      </c>
      <c r="L995" s="18"/>
      <c r="M995" s="18"/>
    </row>
    <row r="996" spans="1:13" ht="25.5" x14ac:dyDescent="0.25">
      <c r="A996" s="21" t="s">
        <v>611</v>
      </c>
      <c r="B996" s="10" t="s">
        <v>612</v>
      </c>
      <c r="C996" s="10"/>
      <c r="D996" s="16"/>
      <c r="E996" s="16"/>
      <c r="F996" s="17">
        <f t="shared" si="333"/>
        <v>17214692.940000001</v>
      </c>
      <c r="G996" s="17">
        <f t="shared" si="333"/>
        <v>0</v>
      </c>
      <c r="H996" s="17">
        <f t="shared" si="333"/>
        <v>0</v>
      </c>
      <c r="I996" s="17">
        <f t="shared" si="333"/>
        <v>0</v>
      </c>
      <c r="J996" s="17">
        <f t="shared" si="333"/>
        <v>17214692.940000001</v>
      </c>
      <c r="K996" s="17">
        <f t="shared" si="333"/>
        <v>0</v>
      </c>
      <c r="L996" s="18"/>
      <c r="M996" s="18"/>
    </row>
    <row r="997" spans="1:13" ht="25.5" x14ac:dyDescent="0.25">
      <c r="A997" s="30" t="s">
        <v>613</v>
      </c>
      <c r="B997" s="10" t="s">
        <v>612</v>
      </c>
      <c r="C997" s="10" t="s">
        <v>614</v>
      </c>
      <c r="D997" s="16"/>
      <c r="E997" s="16"/>
      <c r="F997" s="17">
        <f t="shared" si="333"/>
        <v>17214692.940000001</v>
      </c>
      <c r="G997" s="17">
        <f t="shared" si="333"/>
        <v>0</v>
      </c>
      <c r="H997" s="17">
        <f t="shared" si="333"/>
        <v>0</v>
      </c>
      <c r="I997" s="17">
        <f t="shared" si="333"/>
        <v>0</v>
      </c>
      <c r="J997" s="17">
        <f t="shared" si="333"/>
        <v>17214692.940000001</v>
      </c>
      <c r="K997" s="17">
        <f t="shared" si="333"/>
        <v>0</v>
      </c>
      <c r="L997" s="18"/>
      <c r="M997" s="18"/>
    </row>
    <row r="998" spans="1:13" ht="25.5" x14ac:dyDescent="0.25">
      <c r="A998" s="20" t="s">
        <v>615</v>
      </c>
      <c r="B998" s="10" t="s">
        <v>612</v>
      </c>
      <c r="C998" s="10" t="s">
        <v>614</v>
      </c>
      <c r="D998" s="16" t="s">
        <v>56</v>
      </c>
      <c r="E998" s="16"/>
      <c r="F998" s="17">
        <f t="shared" si="333"/>
        <v>17214692.940000001</v>
      </c>
      <c r="G998" s="17">
        <f t="shared" si="333"/>
        <v>0</v>
      </c>
      <c r="H998" s="17">
        <f t="shared" si="333"/>
        <v>0</v>
      </c>
      <c r="I998" s="17">
        <f t="shared" si="333"/>
        <v>0</v>
      </c>
      <c r="J998" s="17">
        <f t="shared" si="333"/>
        <v>17214692.940000001</v>
      </c>
      <c r="K998" s="17">
        <f t="shared" si="333"/>
        <v>0</v>
      </c>
      <c r="L998" s="18"/>
      <c r="M998" s="18"/>
    </row>
    <row r="999" spans="1:13" ht="25.5" x14ac:dyDescent="0.25">
      <c r="A999" s="20" t="s">
        <v>616</v>
      </c>
      <c r="B999" s="10" t="s">
        <v>612</v>
      </c>
      <c r="C999" s="10" t="s">
        <v>614</v>
      </c>
      <c r="D999" s="16" t="s">
        <v>56</v>
      </c>
      <c r="E999" s="16" t="s">
        <v>54</v>
      </c>
      <c r="F999" s="17">
        <f>'[1]9.ведомства'!G475</f>
        <v>17214692.940000001</v>
      </c>
      <c r="G999" s="17">
        <f>'[1]9.ведомства'!H475</f>
        <v>0</v>
      </c>
      <c r="H999" s="17">
        <f>'[1]9.ведомства'!I475</f>
        <v>0</v>
      </c>
      <c r="I999" s="17">
        <f>'[1]9.ведомства'!J475</f>
        <v>0</v>
      </c>
      <c r="J999" s="17">
        <f>'[1]9.ведомства'!K475</f>
        <v>17214692.940000001</v>
      </c>
      <c r="K999" s="17">
        <f>'[1]9.ведомства'!L475</f>
        <v>0</v>
      </c>
      <c r="L999" s="18"/>
      <c r="M999" s="18"/>
    </row>
    <row r="1000" spans="1:13" s="39" customFormat="1" ht="25.5" x14ac:dyDescent="0.25">
      <c r="A1000" s="20" t="s">
        <v>617</v>
      </c>
      <c r="B1000" s="10" t="s">
        <v>618</v>
      </c>
      <c r="C1000" s="10"/>
      <c r="D1000" s="22"/>
      <c r="E1000" s="22"/>
      <c r="F1000" s="23">
        <f>F1001</f>
        <v>40550598.760000005</v>
      </c>
      <c r="G1000" s="23">
        <f t="shared" ref="G1000:K1000" si="334">G1001</f>
        <v>25830731.41</v>
      </c>
      <c r="H1000" s="23">
        <f t="shared" si="334"/>
        <v>0</v>
      </c>
      <c r="I1000" s="23">
        <f t="shared" si="334"/>
        <v>0</v>
      </c>
      <c r="J1000" s="23">
        <f t="shared" si="334"/>
        <v>40550598.760000005</v>
      </c>
      <c r="K1000" s="23">
        <f t="shared" si="334"/>
        <v>25830731.41</v>
      </c>
      <c r="L1000" s="38"/>
      <c r="M1000" s="38"/>
    </row>
    <row r="1001" spans="1:13" s="39" customFormat="1" ht="25.5" x14ac:dyDescent="0.25">
      <c r="A1001" s="20" t="s">
        <v>619</v>
      </c>
      <c r="B1001" s="10" t="s">
        <v>620</v>
      </c>
      <c r="C1001" s="10"/>
      <c r="D1001" s="22"/>
      <c r="E1001" s="22"/>
      <c r="F1001" s="23">
        <f>F1002</f>
        <v>40550598.760000005</v>
      </c>
      <c r="G1001" s="23">
        <f t="shared" ref="G1001:K1004" si="335">G1002</f>
        <v>25830731.41</v>
      </c>
      <c r="H1001" s="23">
        <f t="shared" si="335"/>
        <v>0</v>
      </c>
      <c r="I1001" s="23">
        <f t="shared" si="335"/>
        <v>0</v>
      </c>
      <c r="J1001" s="23">
        <f t="shared" si="335"/>
        <v>40550598.760000005</v>
      </c>
      <c r="K1001" s="23">
        <f t="shared" si="335"/>
        <v>25830731.41</v>
      </c>
      <c r="L1001" s="38"/>
      <c r="M1001" s="38"/>
    </row>
    <row r="1002" spans="1:13" s="39" customFormat="1" ht="51" x14ac:dyDescent="0.25">
      <c r="A1002" s="20" t="s">
        <v>621</v>
      </c>
      <c r="B1002" s="10" t="s">
        <v>622</v>
      </c>
      <c r="C1002" s="10"/>
      <c r="D1002" s="22"/>
      <c r="E1002" s="22"/>
      <c r="F1002" s="23">
        <f>F1003</f>
        <v>40550598.760000005</v>
      </c>
      <c r="G1002" s="23">
        <f t="shared" si="335"/>
        <v>25830731.41</v>
      </c>
      <c r="H1002" s="23">
        <f t="shared" si="335"/>
        <v>0</v>
      </c>
      <c r="I1002" s="23">
        <f t="shared" si="335"/>
        <v>0</v>
      </c>
      <c r="J1002" s="23">
        <f t="shared" si="335"/>
        <v>40550598.760000005</v>
      </c>
      <c r="K1002" s="23">
        <f t="shared" si="335"/>
        <v>25830731.41</v>
      </c>
      <c r="L1002" s="38"/>
      <c r="M1002" s="38"/>
    </row>
    <row r="1003" spans="1:13" s="39" customFormat="1" ht="25.5" x14ac:dyDescent="0.25">
      <c r="A1003" s="20" t="s">
        <v>25</v>
      </c>
      <c r="B1003" s="10" t="s">
        <v>622</v>
      </c>
      <c r="C1003" s="10" t="s">
        <v>74</v>
      </c>
      <c r="D1003" s="22"/>
      <c r="E1003" s="22"/>
      <c r="F1003" s="23">
        <f>F1004</f>
        <v>40550598.760000005</v>
      </c>
      <c r="G1003" s="23">
        <f t="shared" si="335"/>
        <v>25830731.41</v>
      </c>
      <c r="H1003" s="23">
        <f t="shared" si="335"/>
        <v>0</v>
      </c>
      <c r="I1003" s="23">
        <f t="shared" si="335"/>
        <v>0</v>
      </c>
      <c r="J1003" s="23">
        <f t="shared" si="335"/>
        <v>40550598.760000005</v>
      </c>
      <c r="K1003" s="23">
        <f t="shared" si="335"/>
        <v>25830731.41</v>
      </c>
      <c r="L1003" s="38"/>
      <c r="M1003" s="38"/>
    </row>
    <row r="1004" spans="1:13" s="39" customFormat="1" x14ac:dyDescent="0.25">
      <c r="A1004" s="20" t="s">
        <v>268</v>
      </c>
      <c r="B1004" s="10" t="s">
        <v>622</v>
      </c>
      <c r="C1004" s="10" t="s">
        <v>74</v>
      </c>
      <c r="D1004" s="22" t="s">
        <v>34</v>
      </c>
      <c r="E1004" s="22"/>
      <c r="F1004" s="23">
        <f>F1005</f>
        <v>40550598.760000005</v>
      </c>
      <c r="G1004" s="23">
        <f t="shared" si="335"/>
        <v>25830731.41</v>
      </c>
      <c r="H1004" s="23">
        <f t="shared" si="335"/>
        <v>0</v>
      </c>
      <c r="I1004" s="23">
        <f t="shared" si="335"/>
        <v>0</v>
      </c>
      <c r="J1004" s="23">
        <f t="shared" si="335"/>
        <v>40550598.760000005</v>
      </c>
      <c r="K1004" s="23">
        <f t="shared" si="335"/>
        <v>25830731.41</v>
      </c>
      <c r="L1004" s="38"/>
      <c r="M1004" s="38"/>
    </row>
    <row r="1005" spans="1:13" s="39" customFormat="1" x14ac:dyDescent="0.25">
      <c r="A1005" s="20" t="s">
        <v>269</v>
      </c>
      <c r="B1005" s="10" t="s">
        <v>622</v>
      </c>
      <c r="C1005" s="10" t="s">
        <v>74</v>
      </c>
      <c r="D1005" s="22" t="s">
        <v>34</v>
      </c>
      <c r="E1005" s="22" t="s">
        <v>78</v>
      </c>
      <c r="F1005" s="23">
        <f>'[1]8. разд '!F594</f>
        <v>40550598.760000005</v>
      </c>
      <c r="G1005" s="23">
        <f>'[1]8. разд '!G594</f>
        <v>25830731.41</v>
      </c>
      <c r="H1005" s="23">
        <f>'[1]8. разд '!H594</f>
        <v>0</v>
      </c>
      <c r="I1005" s="23">
        <f>'[1]8. разд '!I594</f>
        <v>0</v>
      </c>
      <c r="J1005" s="23">
        <f>'[1]8. разд '!J594</f>
        <v>40550598.760000005</v>
      </c>
      <c r="K1005" s="23">
        <f>'[1]8. разд '!K594</f>
        <v>25830731.41</v>
      </c>
      <c r="L1005" s="38"/>
      <c r="M1005" s="38"/>
    </row>
    <row r="1006" spans="1:13" ht="51" x14ac:dyDescent="0.25">
      <c r="A1006" s="20" t="s">
        <v>623</v>
      </c>
      <c r="B1006" s="10" t="s">
        <v>624</v>
      </c>
      <c r="C1006" s="10"/>
      <c r="D1006" s="16"/>
      <c r="E1006" s="10"/>
      <c r="F1006" s="17">
        <f>F1007</f>
        <v>7423118.6100000003</v>
      </c>
      <c r="G1006" s="17">
        <f t="shared" ref="G1006:K1010" si="336">G1007</f>
        <v>0</v>
      </c>
      <c r="H1006" s="17">
        <f t="shared" si="336"/>
        <v>0</v>
      </c>
      <c r="I1006" s="17">
        <f t="shared" si="336"/>
        <v>0</v>
      </c>
      <c r="J1006" s="17">
        <f t="shared" si="336"/>
        <v>7423118.6100000003</v>
      </c>
      <c r="K1006" s="17">
        <f t="shared" si="336"/>
        <v>0</v>
      </c>
      <c r="L1006" s="18"/>
      <c r="M1006" s="18"/>
    </row>
    <row r="1007" spans="1:13" ht="51" x14ac:dyDescent="0.25">
      <c r="A1007" s="20" t="s">
        <v>625</v>
      </c>
      <c r="B1007" s="10" t="s">
        <v>626</v>
      </c>
      <c r="C1007" s="10"/>
      <c r="D1007" s="16"/>
      <c r="E1007" s="10"/>
      <c r="F1007" s="17">
        <f>F1008</f>
        <v>7423118.6100000003</v>
      </c>
      <c r="G1007" s="17">
        <f t="shared" si="336"/>
        <v>0</v>
      </c>
      <c r="H1007" s="17">
        <f t="shared" si="336"/>
        <v>0</v>
      </c>
      <c r="I1007" s="17">
        <f t="shared" si="336"/>
        <v>0</v>
      </c>
      <c r="J1007" s="17">
        <f t="shared" si="336"/>
        <v>7423118.6100000003</v>
      </c>
      <c r="K1007" s="17">
        <f t="shared" si="336"/>
        <v>0</v>
      </c>
      <c r="L1007" s="18"/>
      <c r="M1007" s="18"/>
    </row>
    <row r="1008" spans="1:13" ht="25.5" x14ac:dyDescent="0.25">
      <c r="A1008" s="26" t="s">
        <v>627</v>
      </c>
      <c r="B1008" s="10" t="s">
        <v>628</v>
      </c>
      <c r="C1008" s="10"/>
      <c r="D1008" s="16"/>
      <c r="E1008" s="10"/>
      <c r="F1008" s="17">
        <f>F1009</f>
        <v>7423118.6100000003</v>
      </c>
      <c r="G1008" s="17">
        <f t="shared" si="336"/>
        <v>0</v>
      </c>
      <c r="H1008" s="17">
        <f t="shared" si="336"/>
        <v>0</v>
      </c>
      <c r="I1008" s="17">
        <f t="shared" si="336"/>
        <v>0</v>
      </c>
      <c r="J1008" s="17">
        <f t="shared" si="336"/>
        <v>7423118.6100000003</v>
      </c>
      <c r="K1008" s="17">
        <f t="shared" si="336"/>
        <v>0</v>
      </c>
      <c r="L1008" s="18"/>
      <c r="M1008" s="18"/>
    </row>
    <row r="1009" spans="1:13" ht="25.5" x14ac:dyDescent="0.25">
      <c r="A1009" s="20" t="s">
        <v>25</v>
      </c>
      <c r="B1009" s="10" t="s">
        <v>628</v>
      </c>
      <c r="C1009" s="10" t="s">
        <v>74</v>
      </c>
      <c r="D1009" s="16"/>
      <c r="E1009" s="10"/>
      <c r="F1009" s="17">
        <f>F1010</f>
        <v>7423118.6100000003</v>
      </c>
      <c r="G1009" s="17">
        <f t="shared" si="336"/>
        <v>0</v>
      </c>
      <c r="H1009" s="17">
        <f t="shared" si="336"/>
        <v>0</v>
      </c>
      <c r="I1009" s="17">
        <f t="shared" si="336"/>
        <v>0</v>
      </c>
      <c r="J1009" s="17">
        <f t="shared" si="336"/>
        <v>7423118.6100000003</v>
      </c>
      <c r="K1009" s="17">
        <f t="shared" si="336"/>
        <v>0</v>
      </c>
      <c r="L1009" s="18"/>
      <c r="M1009" s="18"/>
    </row>
    <row r="1010" spans="1:13" x14ac:dyDescent="0.25">
      <c r="A1010" s="20" t="s">
        <v>105</v>
      </c>
      <c r="B1010" s="10" t="s">
        <v>628</v>
      </c>
      <c r="C1010" s="10" t="s">
        <v>74</v>
      </c>
      <c r="D1010" s="16" t="s">
        <v>106</v>
      </c>
      <c r="E1010" s="10"/>
      <c r="F1010" s="17">
        <f>F1011</f>
        <v>7423118.6100000003</v>
      </c>
      <c r="G1010" s="17">
        <f t="shared" si="336"/>
        <v>0</v>
      </c>
      <c r="H1010" s="17">
        <f t="shared" si="336"/>
        <v>0</v>
      </c>
      <c r="I1010" s="17">
        <f t="shared" si="336"/>
        <v>0</v>
      </c>
      <c r="J1010" s="17">
        <f t="shared" si="336"/>
        <v>7423118.6100000003</v>
      </c>
      <c r="K1010" s="17">
        <f t="shared" si="336"/>
        <v>0</v>
      </c>
      <c r="L1010" s="18"/>
      <c r="M1010" s="18"/>
    </row>
    <row r="1011" spans="1:13" x14ac:dyDescent="0.25">
      <c r="A1011" s="20" t="s">
        <v>242</v>
      </c>
      <c r="B1011" s="10" t="s">
        <v>628</v>
      </c>
      <c r="C1011" s="10" t="s">
        <v>74</v>
      </c>
      <c r="D1011" s="16" t="s">
        <v>106</v>
      </c>
      <c r="E1011" s="10" t="s">
        <v>243</v>
      </c>
      <c r="F1011" s="17">
        <f>'[1]8. разд '!F353</f>
        <v>7423118.6100000003</v>
      </c>
      <c r="G1011" s="17">
        <f>'[1]8. разд '!G353</f>
        <v>0</v>
      </c>
      <c r="H1011" s="17">
        <f>'[1]8. разд '!H353</f>
        <v>0</v>
      </c>
      <c r="I1011" s="17">
        <f>'[1]8. разд '!I353</f>
        <v>0</v>
      </c>
      <c r="J1011" s="17">
        <f>'[1]8. разд '!J353</f>
        <v>7423118.6100000003</v>
      </c>
      <c r="K1011" s="17">
        <f>'[1]8. разд '!K353</f>
        <v>0</v>
      </c>
      <c r="L1011" s="18"/>
      <c r="M1011" s="18"/>
    </row>
    <row r="1012" spans="1:13" ht="51" x14ac:dyDescent="0.25">
      <c r="A1012" s="25" t="s">
        <v>629</v>
      </c>
      <c r="B1012" s="10" t="s">
        <v>630</v>
      </c>
      <c r="C1012" s="10"/>
      <c r="D1012" s="16"/>
      <c r="E1012" s="10"/>
      <c r="F1012" s="17">
        <f t="shared" ref="F1012:K1012" si="337">F1013+F1018+F1023</f>
        <v>90000</v>
      </c>
      <c r="G1012" s="17">
        <f t="shared" si="337"/>
        <v>0</v>
      </c>
      <c r="H1012" s="17">
        <f t="shared" si="337"/>
        <v>0</v>
      </c>
      <c r="I1012" s="17">
        <f t="shared" si="337"/>
        <v>0</v>
      </c>
      <c r="J1012" s="17">
        <f t="shared" si="337"/>
        <v>90000</v>
      </c>
      <c r="K1012" s="17">
        <f t="shared" si="337"/>
        <v>0</v>
      </c>
      <c r="L1012" s="18"/>
      <c r="M1012" s="18"/>
    </row>
    <row r="1013" spans="1:13" ht="38.25" x14ac:dyDescent="0.25">
      <c r="A1013" s="25" t="s">
        <v>631</v>
      </c>
      <c r="B1013" s="10" t="s">
        <v>632</v>
      </c>
      <c r="C1013" s="10"/>
      <c r="D1013" s="16"/>
      <c r="E1013" s="10"/>
      <c r="F1013" s="17">
        <f>+F1014</f>
        <v>50000</v>
      </c>
      <c r="G1013" s="17">
        <f t="shared" ref="G1013:K1013" si="338">+G1014</f>
        <v>0</v>
      </c>
      <c r="H1013" s="17">
        <f t="shared" si="338"/>
        <v>0</v>
      </c>
      <c r="I1013" s="17">
        <f t="shared" si="338"/>
        <v>0</v>
      </c>
      <c r="J1013" s="17">
        <f t="shared" si="338"/>
        <v>50000</v>
      </c>
      <c r="K1013" s="17">
        <f t="shared" si="338"/>
        <v>0</v>
      </c>
      <c r="L1013" s="18"/>
      <c r="M1013" s="18"/>
    </row>
    <row r="1014" spans="1:13" ht="25.5" x14ac:dyDescent="0.25">
      <c r="A1014" s="25" t="s">
        <v>633</v>
      </c>
      <c r="B1014" s="10" t="s">
        <v>634</v>
      </c>
      <c r="C1014" s="10"/>
      <c r="D1014" s="16"/>
      <c r="E1014" s="10"/>
      <c r="F1014" s="17">
        <f>F1015</f>
        <v>50000</v>
      </c>
      <c r="G1014" s="17">
        <f t="shared" ref="G1014:K1016" si="339">G1015</f>
        <v>0</v>
      </c>
      <c r="H1014" s="17">
        <f t="shared" si="339"/>
        <v>0</v>
      </c>
      <c r="I1014" s="17">
        <f t="shared" si="339"/>
        <v>0</v>
      </c>
      <c r="J1014" s="17">
        <f t="shared" si="339"/>
        <v>50000</v>
      </c>
      <c r="K1014" s="17">
        <f t="shared" si="339"/>
        <v>0</v>
      </c>
      <c r="L1014" s="18"/>
      <c r="M1014" s="18"/>
    </row>
    <row r="1015" spans="1:13" ht="25.5" x14ac:dyDescent="0.25">
      <c r="A1015" s="20" t="s">
        <v>25</v>
      </c>
      <c r="B1015" s="10" t="s">
        <v>634</v>
      </c>
      <c r="C1015" s="10" t="s">
        <v>74</v>
      </c>
      <c r="D1015" s="16"/>
      <c r="E1015" s="10"/>
      <c r="F1015" s="17">
        <f>F1016</f>
        <v>50000</v>
      </c>
      <c r="G1015" s="17">
        <f t="shared" si="339"/>
        <v>0</v>
      </c>
      <c r="H1015" s="17">
        <f t="shared" si="339"/>
        <v>0</v>
      </c>
      <c r="I1015" s="17">
        <f t="shared" si="339"/>
        <v>0</v>
      </c>
      <c r="J1015" s="17">
        <f t="shared" si="339"/>
        <v>50000</v>
      </c>
      <c r="K1015" s="17">
        <f t="shared" si="339"/>
        <v>0</v>
      </c>
      <c r="L1015" s="18"/>
      <c r="M1015" s="18"/>
    </row>
    <row r="1016" spans="1:13" ht="25.5" x14ac:dyDescent="0.25">
      <c r="A1016" s="20" t="s">
        <v>85</v>
      </c>
      <c r="B1016" s="10" t="s">
        <v>634</v>
      </c>
      <c r="C1016" s="10" t="s">
        <v>74</v>
      </c>
      <c r="D1016" s="16" t="s">
        <v>78</v>
      </c>
      <c r="E1016" s="10"/>
      <c r="F1016" s="17">
        <f>F1017</f>
        <v>50000</v>
      </c>
      <c r="G1016" s="17">
        <f t="shared" si="339"/>
        <v>0</v>
      </c>
      <c r="H1016" s="17">
        <f t="shared" si="339"/>
        <v>0</v>
      </c>
      <c r="I1016" s="17">
        <f t="shared" si="339"/>
        <v>0</v>
      </c>
      <c r="J1016" s="17">
        <f t="shared" si="339"/>
        <v>50000</v>
      </c>
      <c r="K1016" s="17">
        <f t="shared" si="339"/>
        <v>0</v>
      </c>
      <c r="L1016" s="18"/>
      <c r="M1016" s="18"/>
    </row>
    <row r="1017" spans="1:13" ht="25.5" x14ac:dyDescent="0.25">
      <c r="A1017" s="20" t="s">
        <v>86</v>
      </c>
      <c r="B1017" s="10" t="s">
        <v>634</v>
      </c>
      <c r="C1017" s="10" t="s">
        <v>74</v>
      </c>
      <c r="D1017" s="16" t="s">
        <v>78</v>
      </c>
      <c r="E1017" s="10" t="s">
        <v>87</v>
      </c>
      <c r="F1017" s="17">
        <f>'[1]8. разд '!F274</f>
        <v>50000</v>
      </c>
      <c r="G1017" s="17">
        <f>'[1]8. разд '!G274</f>
        <v>0</v>
      </c>
      <c r="H1017" s="17">
        <f>'[1]8. разд '!H274</f>
        <v>0</v>
      </c>
      <c r="I1017" s="17">
        <f>'[1]8. разд '!I274</f>
        <v>0</v>
      </c>
      <c r="J1017" s="17">
        <f>'[1]8. разд '!J274</f>
        <v>50000</v>
      </c>
      <c r="K1017" s="17">
        <f>'[1]8. разд '!K274</f>
        <v>0</v>
      </c>
      <c r="L1017" s="18"/>
      <c r="M1017" s="18"/>
    </row>
    <row r="1018" spans="1:13" ht="38.25" x14ac:dyDescent="0.25">
      <c r="A1018" s="25" t="s">
        <v>635</v>
      </c>
      <c r="B1018" s="10" t="s">
        <v>636</v>
      </c>
      <c r="C1018" s="10"/>
      <c r="D1018" s="16"/>
      <c r="E1018" s="10"/>
      <c r="F1018" s="17">
        <f>F1019</f>
        <v>10000</v>
      </c>
      <c r="G1018" s="17">
        <f t="shared" ref="G1018:K1021" si="340">G1019</f>
        <v>0</v>
      </c>
      <c r="H1018" s="17">
        <f t="shared" si="340"/>
        <v>0</v>
      </c>
      <c r="I1018" s="17">
        <f t="shared" si="340"/>
        <v>0</v>
      </c>
      <c r="J1018" s="17">
        <f t="shared" si="340"/>
        <v>10000</v>
      </c>
      <c r="K1018" s="17">
        <f t="shared" si="340"/>
        <v>0</v>
      </c>
      <c r="L1018" s="18"/>
      <c r="M1018" s="18"/>
    </row>
    <row r="1019" spans="1:13" ht="25.5" x14ac:dyDescent="0.25">
      <c r="A1019" s="25" t="s">
        <v>637</v>
      </c>
      <c r="B1019" s="10" t="s">
        <v>638</v>
      </c>
      <c r="C1019" s="10"/>
      <c r="D1019" s="16"/>
      <c r="E1019" s="10"/>
      <c r="F1019" s="17">
        <f>F1020</f>
        <v>10000</v>
      </c>
      <c r="G1019" s="17">
        <f t="shared" si="340"/>
        <v>0</v>
      </c>
      <c r="H1019" s="17">
        <f t="shared" si="340"/>
        <v>0</v>
      </c>
      <c r="I1019" s="17">
        <f t="shared" si="340"/>
        <v>0</v>
      </c>
      <c r="J1019" s="17">
        <f t="shared" si="340"/>
        <v>10000</v>
      </c>
      <c r="K1019" s="17">
        <f t="shared" si="340"/>
        <v>0</v>
      </c>
      <c r="L1019" s="18"/>
      <c r="M1019" s="18"/>
    </row>
    <row r="1020" spans="1:13" ht="25.5" x14ac:dyDescent="0.25">
      <c r="A1020" s="20" t="s">
        <v>25</v>
      </c>
      <c r="B1020" s="10" t="s">
        <v>638</v>
      </c>
      <c r="C1020" s="10" t="s">
        <v>74</v>
      </c>
      <c r="D1020" s="16"/>
      <c r="E1020" s="10"/>
      <c r="F1020" s="17">
        <f>F1021</f>
        <v>10000</v>
      </c>
      <c r="G1020" s="17">
        <f t="shared" si="340"/>
        <v>0</v>
      </c>
      <c r="H1020" s="17">
        <f t="shared" si="340"/>
        <v>0</v>
      </c>
      <c r="I1020" s="17">
        <f t="shared" si="340"/>
        <v>0</v>
      </c>
      <c r="J1020" s="17">
        <f t="shared" si="340"/>
        <v>10000</v>
      </c>
      <c r="K1020" s="17">
        <f t="shared" si="340"/>
        <v>0</v>
      </c>
      <c r="L1020" s="18"/>
      <c r="M1020" s="18"/>
    </row>
    <row r="1021" spans="1:13" ht="25.5" x14ac:dyDescent="0.25">
      <c r="A1021" s="20" t="s">
        <v>85</v>
      </c>
      <c r="B1021" s="10" t="s">
        <v>638</v>
      </c>
      <c r="C1021" s="10" t="s">
        <v>74</v>
      </c>
      <c r="D1021" s="16" t="s">
        <v>78</v>
      </c>
      <c r="E1021" s="10"/>
      <c r="F1021" s="17">
        <f>F1022</f>
        <v>10000</v>
      </c>
      <c r="G1021" s="17">
        <f t="shared" si="340"/>
        <v>0</v>
      </c>
      <c r="H1021" s="17">
        <f t="shared" si="340"/>
        <v>0</v>
      </c>
      <c r="I1021" s="17">
        <f t="shared" si="340"/>
        <v>0</v>
      </c>
      <c r="J1021" s="17">
        <f t="shared" si="340"/>
        <v>10000</v>
      </c>
      <c r="K1021" s="17">
        <f t="shared" si="340"/>
        <v>0</v>
      </c>
      <c r="L1021" s="18"/>
      <c r="M1021" s="18"/>
    </row>
    <row r="1022" spans="1:13" ht="25.5" x14ac:dyDescent="0.25">
      <c r="A1022" s="20" t="s">
        <v>86</v>
      </c>
      <c r="B1022" s="10" t="s">
        <v>638</v>
      </c>
      <c r="C1022" s="10" t="s">
        <v>74</v>
      </c>
      <c r="D1022" s="16" t="s">
        <v>78</v>
      </c>
      <c r="E1022" s="10" t="s">
        <v>87</v>
      </c>
      <c r="F1022" s="17">
        <f>'[1]8. разд '!F277</f>
        <v>10000</v>
      </c>
      <c r="G1022" s="17">
        <f>'[1]8. разд '!G277</f>
        <v>0</v>
      </c>
      <c r="H1022" s="17">
        <f>'[1]8. разд '!H277</f>
        <v>0</v>
      </c>
      <c r="I1022" s="17">
        <f>'[1]8. разд '!I277</f>
        <v>0</v>
      </c>
      <c r="J1022" s="17">
        <f>'[1]8. разд '!J277</f>
        <v>10000</v>
      </c>
      <c r="K1022" s="17">
        <f>'[1]8. разд '!K277</f>
        <v>0</v>
      </c>
      <c r="L1022" s="18"/>
      <c r="M1022" s="18"/>
    </row>
    <row r="1023" spans="1:13" ht="51" x14ac:dyDescent="0.25">
      <c r="A1023" s="25" t="s">
        <v>639</v>
      </c>
      <c r="B1023" s="10" t="s">
        <v>640</v>
      </c>
      <c r="C1023" s="10"/>
      <c r="D1023" s="16"/>
      <c r="E1023" s="10"/>
      <c r="F1023" s="17">
        <f>F1024</f>
        <v>30000</v>
      </c>
      <c r="G1023" s="17">
        <f t="shared" ref="G1023:K1026" si="341">G1024</f>
        <v>0</v>
      </c>
      <c r="H1023" s="17">
        <f t="shared" si="341"/>
        <v>0</v>
      </c>
      <c r="I1023" s="17">
        <f t="shared" si="341"/>
        <v>0</v>
      </c>
      <c r="J1023" s="17">
        <f t="shared" si="341"/>
        <v>30000</v>
      </c>
      <c r="K1023" s="17">
        <f t="shared" si="341"/>
        <v>0</v>
      </c>
      <c r="L1023" s="18"/>
      <c r="M1023" s="18"/>
    </row>
    <row r="1024" spans="1:13" ht="38.25" x14ac:dyDescent="0.25">
      <c r="A1024" s="25" t="s">
        <v>641</v>
      </c>
      <c r="B1024" s="10" t="s">
        <v>642</v>
      </c>
      <c r="C1024" s="10"/>
      <c r="D1024" s="16"/>
      <c r="E1024" s="10"/>
      <c r="F1024" s="17">
        <f>F1025</f>
        <v>30000</v>
      </c>
      <c r="G1024" s="17">
        <f t="shared" si="341"/>
        <v>0</v>
      </c>
      <c r="H1024" s="17">
        <f t="shared" si="341"/>
        <v>0</v>
      </c>
      <c r="I1024" s="17">
        <f t="shared" si="341"/>
        <v>0</v>
      </c>
      <c r="J1024" s="17">
        <f t="shared" si="341"/>
        <v>30000</v>
      </c>
      <c r="K1024" s="17">
        <f t="shared" si="341"/>
        <v>0</v>
      </c>
      <c r="L1024" s="18"/>
      <c r="M1024" s="18"/>
    </row>
    <row r="1025" spans="1:13" ht="25.5" x14ac:dyDescent="0.25">
      <c r="A1025" s="20" t="s">
        <v>25</v>
      </c>
      <c r="B1025" s="10" t="s">
        <v>642</v>
      </c>
      <c r="C1025" s="10" t="s">
        <v>74</v>
      </c>
      <c r="D1025" s="16"/>
      <c r="E1025" s="10"/>
      <c r="F1025" s="17">
        <f>F1026</f>
        <v>30000</v>
      </c>
      <c r="G1025" s="17">
        <f t="shared" si="341"/>
        <v>0</v>
      </c>
      <c r="H1025" s="17">
        <f t="shared" si="341"/>
        <v>0</v>
      </c>
      <c r="I1025" s="17">
        <f t="shared" si="341"/>
        <v>0</v>
      </c>
      <c r="J1025" s="17">
        <f t="shared" si="341"/>
        <v>30000</v>
      </c>
      <c r="K1025" s="17">
        <f t="shared" si="341"/>
        <v>0</v>
      </c>
      <c r="L1025" s="18"/>
      <c r="M1025" s="18"/>
    </row>
    <row r="1026" spans="1:13" ht="25.5" x14ac:dyDescent="0.25">
      <c r="A1026" s="20" t="s">
        <v>85</v>
      </c>
      <c r="B1026" s="10" t="s">
        <v>642</v>
      </c>
      <c r="C1026" s="10" t="s">
        <v>74</v>
      </c>
      <c r="D1026" s="16" t="s">
        <v>78</v>
      </c>
      <c r="E1026" s="10"/>
      <c r="F1026" s="17">
        <f>F1027</f>
        <v>30000</v>
      </c>
      <c r="G1026" s="17">
        <f t="shared" si="341"/>
        <v>0</v>
      </c>
      <c r="H1026" s="17">
        <f t="shared" si="341"/>
        <v>0</v>
      </c>
      <c r="I1026" s="17">
        <f t="shared" si="341"/>
        <v>0</v>
      </c>
      <c r="J1026" s="17">
        <f t="shared" si="341"/>
        <v>30000</v>
      </c>
      <c r="K1026" s="17">
        <f t="shared" si="341"/>
        <v>0</v>
      </c>
      <c r="L1026" s="18"/>
      <c r="M1026" s="18"/>
    </row>
    <row r="1027" spans="1:13" ht="25.5" x14ac:dyDescent="0.25">
      <c r="A1027" s="20" t="s">
        <v>86</v>
      </c>
      <c r="B1027" s="10" t="s">
        <v>642</v>
      </c>
      <c r="C1027" s="10" t="s">
        <v>74</v>
      </c>
      <c r="D1027" s="16" t="s">
        <v>78</v>
      </c>
      <c r="E1027" s="10" t="s">
        <v>87</v>
      </c>
      <c r="F1027" s="17">
        <f>'[1]9.ведомства'!G178</f>
        <v>30000</v>
      </c>
      <c r="G1027" s="17">
        <f>'[1]9.ведомства'!H178</f>
        <v>0</v>
      </c>
      <c r="H1027" s="17">
        <f>'[1]9.ведомства'!I178</f>
        <v>0</v>
      </c>
      <c r="I1027" s="17">
        <f>'[1]9.ведомства'!J178</f>
        <v>0</v>
      </c>
      <c r="J1027" s="17">
        <f>'[1]9.ведомства'!K178</f>
        <v>30000</v>
      </c>
      <c r="K1027" s="17">
        <f>'[1]9.ведомства'!L178</f>
        <v>0</v>
      </c>
      <c r="L1027" s="18"/>
      <c r="M1027" s="18"/>
    </row>
    <row r="1028" spans="1:13" s="19" customFormat="1" x14ac:dyDescent="0.25">
      <c r="A1028" s="30" t="s">
        <v>643</v>
      </c>
      <c r="B1028" s="10" t="s">
        <v>644</v>
      </c>
      <c r="C1028" s="9"/>
      <c r="D1028" s="40"/>
      <c r="E1028" s="16"/>
      <c r="F1028" s="17">
        <f t="shared" ref="F1028:K1028" si="342">F1029+F1053+F1164+F1173+F1195</f>
        <v>243439293.29000002</v>
      </c>
      <c r="G1028" s="17">
        <f t="shared" si="342"/>
        <v>21845702.640000001</v>
      </c>
      <c r="H1028" s="17">
        <f t="shared" si="342"/>
        <v>-12304001.720000006</v>
      </c>
      <c r="I1028" s="17">
        <f t="shared" si="342"/>
        <v>593700</v>
      </c>
      <c r="J1028" s="17">
        <f t="shared" si="342"/>
        <v>231135291.56999999</v>
      </c>
      <c r="K1028" s="17">
        <f t="shared" si="342"/>
        <v>22439402.640000001</v>
      </c>
      <c r="L1028" s="18"/>
      <c r="M1028" s="18"/>
    </row>
    <row r="1029" spans="1:13" s="19" customFormat="1" ht="25.5" x14ac:dyDescent="0.25">
      <c r="A1029" s="41" t="s">
        <v>645</v>
      </c>
      <c r="B1029" s="10" t="s">
        <v>646</v>
      </c>
      <c r="C1029" s="9"/>
      <c r="D1029" s="40"/>
      <c r="E1029" s="16"/>
      <c r="F1029" s="17">
        <f>+F1030+F1038+F1042+F1049+F1034</f>
        <v>9243243.3300000001</v>
      </c>
      <c r="G1029" s="17">
        <f t="shared" ref="G1029:K1029" si="343">+G1030+G1038+G1042+G1049+G1034</f>
        <v>0</v>
      </c>
      <c r="H1029" s="17">
        <f t="shared" si="343"/>
        <v>178120</v>
      </c>
      <c r="I1029" s="17">
        <f t="shared" si="343"/>
        <v>0</v>
      </c>
      <c r="J1029" s="17">
        <f t="shared" si="343"/>
        <v>9421363.3300000001</v>
      </c>
      <c r="K1029" s="17">
        <f t="shared" si="343"/>
        <v>0</v>
      </c>
      <c r="L1029" s="18"/>
      <c r="M1029" s="18"/>
    </row>
    <row r="1030" spans="1:13" ht="38.25" x14ac:dyDescent="0.25">
      <c r="A1030" s="42" t="s">
        <v>647</v>
      </c>
      <c r="B1030" s="43" t="s">
        <v>648</v>
      </c>
      <c r="C1030" s="10"/>
      <c r="D1030" s="16"/>
      <c r="E1030" s="16"/>
      <c r="F1030" s="17">
        <f t="shared" ref="F1030:K1032" si="344">F1031</f>
        <v>2234400.9</v>
      </c>
      <c r="G1030" s="17">
        <f t="shared" si="344"/>
        <v>0</v>
      </c>
      <c r="H1030" s="17">
        <f t="shared" si="344"/>
        <v>0</v>
      </c>
      <c r="I1030" s="17">
        <f t="shared" si="344"/>
        <v>0</v>
      </c>
      <c r="J1030" s="17">
        <f t="shared" si="344"/>
        <v>2234400.9</v>
      </c>
      <c r="K1030" s="17">
        <f t="shared" si="344"/>
        <v>0</v>
      </c>
      <c r="L1030" s="18"/>
      <c r="M1030" s="18"/>
    </row>
    <row r="1031" spans="1:13" ht="63.75" x14ac:dyDescent="0.25">
      <c r="A1031" s="20" t="s">
        <v>21</v>
      </c>
      <c r="B1031" s="43" t="s">
        <v>648</v>
      </c>
      <c r="C1031" s="10" t="s">
        <v>379</v>
      </c>
      <c r="D1031" s="16"/>
      <c r="E1031" s="16"/>
      <c r="F1031" s="17">
        <f t="shared" si="344"/>
        <v>2234400.9</v>
      </c>
      <c r="G1031" s="17">
        <f t="shared" si="344"/>
        <v>0</v>
      </c>
      <c r="H1031" s="17">
        <f t="shared" si="344"/>
        <v>0</v>
      </c>
      <c r="I1031" s="17">
        <f t="shared" si="344"/>
        <v>0</v>
      </c>
      <c r="J1031" s="17">
        <f t="shared" si="344"/>
        <v>2234400.9</v>
      </c>
      <c r="K1031" s="17">
        <f t="shared" si="344"/>
        <v>0</v>
      </c>
      <c r="L1031" s="18"/>
      <c r="M1031" s="18"/>
    </row>
    <row r="1032" spans="1:13" ht="17.25" customHeight="1" x14ac:dyDescent="0.25">
      <c r="A1032" s="20" t="s">
        <v>53</v>
      </c>
      <c r="B1032" s="43" t="s">
        <v>648</v>
      </c>
      <c r="C1032" s="10" t="s">
        <v>379</v>
      </c>
      <c r="D1032" s="16" t="s">
        <v>54</v>
      </c>
      <c r="E1032" s="16"/>
      <c r="F1032" s="17">
        <f t="shared" si="344"/>
        <v>2234400.9</v>
      </c>
      <c r="G1032" s="17">
        <f t="shared" si="344"/>
        <v>0</v>
      </c>
      <c r="H1032" s="17">
        <f t="shared" si="344"/>
        <v>0</v>
      </c>
      <c r="I1032" s="17">
        <f t="shared" si="344"/>
        <v>0</v>
      </c>
      <c r="J1032" s="17">
        <f t="shared" si="344"/>
        <v>2234400.9</v>
      </c>
      <c r="K1032" s="17">
        <f t="shared" si="344"/>
        <v>0</v>
      </c>
      <c r="L1032" s="18"/>
      <c r="M1032" s="18"/>
    </row>
    <row r="1033" spans="1:13" ht="51" x14ac:dyDescent="0.25">
      <c r="A1033" s="20" t="s">
        <v>229</v>
      </c>
      <c r="B1033" s="43" t="s">
        <v>648</v>
      </c>
      <c r="C1033" s="10" t="s">
        <v>379</v>
      </c>
      <c r="D1033" s="16" t="s">
        <v>54</v>
      </c>
      <c r="E1033" s="16" t="s">
        <v>78</v>
      </c>
      <c r="F1033" s="17">
        <f>'[1]8. разд '!F34</f>
        <v>2234400.9</v>
      </c>
      <c r="G1033" s="17">
        <f>'[1]8. разд '!G34</f>
        <v>0</v>
      </c>
      <c r="H1033" s="17">
        <f>'[1]8. разд '!H34</f>
        <v>0</v>
      </c>
      <c r="I1033" s="17">
        <f>'[1]8. разд '!I34</f>
        <v>0</v>
      </c>
      <c r="J1033" s="17">
        <f>'[1]8. разд '!J34</f>
        <v>2234400.9</v>
      </c>
      <c r="K1033" s="17">
        <f>'[1]8. разд '!K34</f>
        <v>0</v>
      </c>
      <c r="L1033" s="18"/>
      <c r="M1033" s="18"/>
    </row>
    <row r="1034" spans="1:13" ht="38.25" x14ac:dyDescent="0.25">
      <c r="A1034" s="42" t="s">
        <v>649</v>
      </c>
      <c r="B1034" s="43" t="s">
        <v>650</v>
      </c>
      <c r="C1034" s="10"/>
      <c r="D1034" s="16"/>
      <c r="E1034" s="16"/>
      <c r="F1034" s="17">
        <f>F1035</f>
        <v>186000</v>
      </c>
      <c r="G1034" s="17">
        <f t="shared" ref="G1034:K1036" si="345">G1035</f>
        <v>0</v>
      </c>
      <c r="H1034" s="17">
        <f t="shared" si="345"/>
        <v>-80000</v>
      </c>
      <c r="I1034" s="17">
        <f t="shared" si="345"/>
        <v>0</v>
      </c>
      <c r="J1034" s="17">
        <f t="shared" si="345"/>
        <v>106000</v>
      </c>
      <c r="K1034" s="17">
        <f t="shared" si="345"/>
        <v>0</v>
      </c>
      <c r="L1034" s="18"/>
      <c r="M1034" s="18"/>
    </row>
    <row r="1035" spans="1:13" ht="63.75" x14ac:dyDescent="0.25">
      <c r="A1035" s="42" t="s">
        <v>21</v>
      </c>
      <c r="B1035" s="43" t="s">
        <v>650</v>
      </c>
      <c r="C1035" s="10" t="s">
        <v>379</v>
      </c>
      <c r="D1035" s="16"/>
      <c r="E1035" s="16"/>
      <c r="F1035" s="17">
        <f>F1036</f>
        <v>186000</v>
      </c>
      <c r="G1035" s="17">
        <f t="shared" si="345"/>
        <v>0</v>
      </c>
      <c r="H1035" s="17">
        <f t="shared" si="345"/>
        <v>-80000</v>
      </c>
      <c r="I1035" s="17">
        <f t="shared" si="345"/>
        <v>0</v>
      </c>
      <c r="J1035" s="17">
        <f t="shared" si="345"/>
        <v>106000</v>
      </c>
      <c r="K1035" s="17">
        <f t="shared" si="345"/>
        <v>0</v>
      </c>
      <c r="L1035" s="18"/>
      <c r="M1035" s="18"/>
    </row>
    <row r="1036" spans="1:13" x14ac:dyDescent="0.25">
      <c r="A1036" s="20" t="s">
        <v>53</v>
      </c>
      <c r="B1036" s="43" t="s">
        <v>650</v>
      </c>
      <c r="C1036" s="10" t="s">
        <v>379</v>
      </c>
      <c r="D1036" s="16" t="s">
        <v>54</v>
      </c>
      <c r="E1036" s="16"/>
      <c r="F1036" s="17">
        <f>F1037</f>
        <v>186000</v>
      </c>
      <c r="G1036" s="17">
        <f t="shared" si="345"/>
        <v>0</v>
      </c>
      <c r="H1036" s="17">
        <f t="shared" si="345"/>
        <v>-80000</v>
      </c>
      <c r="I1036" s="17">
        <f t="shared" si="345"/>
        <v>0</v>
      </c>
      <c r="J1036" s="17">
        <f t="shared" si="345"/>
        <v>106000</v>
      </c>
      <c r="K1036" s="17">
        <f t="shared" si="345"/>
        <v>0</v>
      </c>
      <c r="L1036" s="18"/>
      <c r="M1036" s="18"/>
    </row>
    <row r="1037" spans="1:13" ht="51" x14ac:dyDescent="0.25">
      <c r="A1037" s="20" t="s">
        <v>229</v>
      </c>
      <c r="B1037" s="43" t="s">
        <v>650</v>
      </c>
      <c r="C1037" s="10" t="s">
        <v>379</v>
      </c>
      <c r="D1037" s="16" t="s">
        <v>54</v>
      </c>
      <c r="E1037" s="16" t="s">
        <v>78</v>
      </c>
      <c r="F1037" s="17">
        <f>'[1]8. разд '!F36</f>
        <v>186000</v>
      </c>
      <c r="G1037" s="17">
        <f>'[1]8. разд '!G36</f>
        <v>0</v>
      </c>
      <c r="H1037" s="17">
        <f>'[1]8. разд '!H36</f>
        <v>-80000</v>
      </c>
      <c r="I1037" s="17">
        <f>'[1]8. разд '!I36</f>
        <v>0</v>
      </c>
      <c r="J1037" s="17">
        <f>'[1]8. разд '!J36</f>
        <v>106000</v>
      </c>
      <c r="K1037" s="17">
        <f>'[1]8. разд '!K36</f>
        <v>0</v>
      </c>
      <c r="L1037" s="18"/>
      <c r="M1037" s="18"/>
    </row>
    <row r="1038" spans="1:13" ht="25.5" x14ac:dyDescent="0.25">
      <c r="A1038" s="41" t="s">
        <v>651</v>
      </c>
      <c r="B1038" s="10" t="s">
        <v>652</v>
      </c>
      <c r="C1038" s="10"/>
      <c r="D1038" s="16"/>
      <c r="E1038" s="16"/>
      <c r="F1038" s="17">
        <f>F1039</f>
        <v>1740232.42</v>
      </c>
      <c r="G1038" s="17">
        <f t="shared" ref="G1038:K1040" si="346">G1039</f>
        <v>0</v>
      </c>
      <c r="H1038" s="17">
        <f t="shared" si="346"/>
        <v>40000</v>
      </c>
      <c r="I1038" s="17">
        <f t="shared" si="346"/>
        <v>0</v>
      </c>
      <c r="J1038" s="17">
        <f t="shared" si="346"/>
        <v>1780232.42</v>
      </c>
      <c r="K1038" s="17">
        <f t="shared" si="346"/>
        <v>0</v>
      </c>
      <c r="L1038" s="18"/>
      <c r="M1038" s="18"/>
    </row>
    <row r="1039" spans="1:13" ht="63.75" x14ac:dyDescent="0.25">
      <c r="A1039" s="20" t="s">
        <v>21</v>
      </c>
      <c r="B1039" s="10" t="s">
        <v>652</v>
      </c>
      <c r="C1039" s="10" t="s">
        <v>379</v>
      </c>
      <c r="D1039" s="16"/>
      <c r="E1039" s="16"/>
      <c r="F1039" s="17">
        <f>F1040</f>
        <v>1740232.42</v>
      </c>
      <c r="G1039" s="17">
        <f t="shared" si="346"/>
        <v>0</v>
      </c>
      <c r="H1039" s="17">
        <f t="shared" si="346"/>
        <v>40000</v>
      </c>
      <c r="I1039" s="17">
        <f t="shared" si="346"/>
        <v>0</v>
      </c>
      <c r="J1039" s="17">
        <f t="shared" si="346"/>
        <v>1780232.42</v>
      </c>
      <c r="K1039" s="17">
        <f t="shared" si="346"/>
        <v>0</v>
      </c>
      <c r="L1039" s="18"/>
      <c r="M1039" s="18"/>
    </row>
    <row r="1040" spans="1:13" x14ac:dyDescent="0.25">
      <c r="A1040" s="20" t="s">
        <v>53</v>
      </c>
      <c r="B1040" s="10" t="s">
        <v>652</v>
      </c>
      <c r="C1040" s="10" t="s">
        <v>379</v>
      </c>
      <c r="D1040" s="16" t="s">
        <v>54</v>
      </c>
      <c r="E1040" s="16"/>
      <c r="F1040" s="17">
        <f>F1041</f>
        <v>1740232.42</v>
      </c>
      <c r="G1040" s="17">
        <f t="shared" si="346"/>
        <v>0</v>
      </c>
      <c r="H1040" s="17">
        <f t="shared" si="346"/>
        <v>40000</v>
      </c>
      <c r="I1040" s="17">
        <f t="shared" si="346"/>
        <v>0</v>
      </c>
      <c r="J1040" s="17">
        <f t="shared" si="346"/>
        <v>1780232.42</v>
      </c>
      <c r="K1040" s="17">
        <f t="shared" si="346"/>
        <v>0</v>
      </c>
      <c r="L1040" s="18"/>
      <c r="M1040" s="18"/>
    </row>
    <row r="1041" spans="1:13" ht="51" x14ac:dyDescent="0.25">
      <c r="A1041" s="20" t="s">
        <v>229</v>
      </c>
      <c r="B1041" s="10" t="s">
        <v>652</v>
      </c>
      <c r="C1041" s="10" t="s">
        <v>379</v>
      </c>
      <c r="D1041" s="16" t="s">
        <v>54</v>
      </c>
      <c r="E1041" s="16" t="s">
        <v>78</v>
      </c>
      <c r="F1041" s="17">
        <f>'[1]8. разд '!F38</f>
        <v>1740232.42</v>
      </c>
      <c r="G1041" s="17">
        <f>'[1]8. разд '!G38</f>
        <v>0</v>
      </c>
      <c r="H1041" s="17">
        <f>'[1]8. разд '!H38</f>
        <v>40000</v>
      </c>
      <c r="I1041" s="17">
        <f>'[1]8. разд '!I38</f>
        <v>0</v>
      </c>
      <c r="J1041" s="17">
        <f>'[1]8. разд '!J38</f>
        <v>1780232.42</v>
      </c>
      <c r="K1041" s="17">
        <f>'[1]8. разд '!K38</f>
        <v>0</v>
      </c>
      <c r="L1041" s="18"/>
      <c r="M1041" s="18"/>
    </row>
    <row r="1042" spans="1:13" ht="38.25" x14ac:dyDescent="0.25">
      <c r="A1042" s="41" t="s">
        <v>653</v>
      </c>
      <c r="B1042" s="10" t="s">
        <v>654</v>
      </c>
      <c r="C1042" s="10"/>
      <c r="D1042" s="16"/>
      <c r="E1042" s="16"/>
      <c r="F1042" s="17">
        <f t="shared" ref="F1042:K1042" si="347">F1043+F1046</f>
        <v>360000</v>
      </c>
      <c r="G1042" s="17">
        <f t="shared" si="347"/>
        <v>0</v>
      </c>
      <c r="H1042" s="17">
        <f t="shared" si="347"/>
        <v>0</v>
      </c>
      <c r="I1042" s="17">
        <f t="shared" si="347"/>
        <v>0</v>
      </c>
      <c r="J1042" s="17">
        <f t="shared" si="347"/>
        <v>360000</v>
      </c>
      <c r="K1042" s="17">
        <f t="shared" si="347"/>
        <v>0</v>
      </c>
      <c r="L1042" s="18"/>
      <c r="M1042" s="18"/>
    </row>
    <row r="1043" spans="1:13" ht="63.75" x14ac:dyDescent="0.25">
      <c r="A1043" s="20" t="s">
        <v>21</v>
      </c>
      <c r="B1043" s="10" t="s">
        <v>654</v>
      </c>
      <c r="C1043" s="10" t="s">
        <v>379</v>
      </c>
      <c r="D1043" s="16"/>
      <c r="E1043" s="16"/>
      <c r="F1043" s="17">
        <f>F1044</f>
        <v>260000</v>
      </c>
      <c r="G1043" s="17">
        <f t="shared" ref="G1043:K1044" si="348">G1044</f>
        <v>0</v>
      </c>
      <c r="H1043" s="17">
        <f t="shared" si="348"/>
        <v>0</v>
      </c>
      <c r="I1043" s="17">
        <f t="shared" si="348"/>
        <v>0</v>
      </c>
      <c r="J1043" s="17">
        <f t="shared" si="348"/>
        <v>260000</v>
      </c>
      <c r="K1043" s="17">
        <f t="shared" si="348"/>
        <v>0</v>
      </c>
      <c r="L1043" s="18"/>
      <c r="M1043" s="18"/>
    </row>
    <row r="1044" spans="1:13" x14ac:dyDescent="0.25">
      <c r="A1044" s="20" t="s">
        <v>53</v>
      </c>
      <c r="B1044" s="10" t="s">
        <v>654</v>
      </c>
      <c r="C1044" s="10" t="s">
        <v>379</v>
      </c>
      <c r="D1044" s="16" t="s">
        <v>54</v>
      </c>
      <c r="E1044" s="16"/>
      <c r="F1044" s="17">
        <f>F1045</f>
        <v>260000</v>
      </c>
      <c r="G1044" s="17">
        <f t="shared" si="348"/>
        <v>0</v>
      </c>
      <c r="H1044" s="17">
        <f t="shared" si="348"/>
        <v>0</v>
      </c>
      <c r="I1044" s="17">
        <f t="shared" si="348"/>
        <v>0</v>
      </c>
      <c r="J1044" s="17">
        <f t="shared" si="348"/>
        <v>260000</v>
      </c>
      <c r="K1044" s="17">
        <f t="shared" si="348"/>
        <v>0</v>
      </c>
      <c r="L1044" s="18"/>
      <c r="M1044" s="18"/>
    </row>
    <row r="1045" spans="1:13" ht="51" x14ac:dyDescent="0.25">
      <c r="A1045" s="20" t="s">
        <v>229</v>
      </c>
      <c r="B1045" s="10" t="s">
        <v>654</v>
      </c>
      <c r="C1045" s="10" t="s">
        <v>379</v>
      </c>
      <c r="D1045" s="16" t="s">
        <v>54</v>
      </c>
      <c r="E1045" s="16" t="s">
        <v>78</v>
      </c>
      <c r="F1045" s="17">
        <f>'[1]8. разд '!F40</f>
        <v>260000</v>
      </c>
      <c r="G1045" s="17">
        <f>'[1]8. разд '!G40</f>
        <v>0</v>
      </c>
      <c r="H1045" s="17">
        <f>'[1]8. разд '!H40</f>
        <v>0</v>
      </c>
      <c r="I1045" s="17">
        <f>'[1]8. разд '!I40</f>
        <v>0</v>
      </c>
      <c r="J1045" s="17">
        <f>'[1]8. разд '!J40</f>
        <v>260000</v>
      </c>
      <c r="K1045" s="17">
        <f>'[1]8. разд '!K40</f>
        <v>0</v>
      </c>
      <c r="L1045" s="18"/>
      <c r="M1045" s="18"/>
    </row>
    <row r="1046" spans="1:13" ht="25.5" x14ac:dyDescent="0.25">
      <c r="A1046" s="20" t="s">
        <v>25</v>
      </c>
      <c r="B1046" s="10" t="s">
        <v>654</v>
      </c>
      <c r="C1046" s="10" t="s">
        <v>74</v>
      </c>
      <c r="D1046" s="16"/>
      <c r="E1046" s="16"/>
      <c r="F1046" s="17">
        <f>F1047</f>
        <v>100000</v>
      </c>
      <c r="G1046" s="17">
        <f t="shared" ref="G1046:K1047" si="349">G1047</f>
        <v>0</v>
      </c>
      <c r="H1046" s="17">
        <f t="shared" si="349"/>
        <v>0</v>
      </c>
      <c r="I1046" s="17">
        <f t="shared" si="349"/>
        <v>0</v>
      </c>
      <c r="J1046" s="17">
        <f t="shared" si="349"/>
        <v>100000</v>
      </c>
      <c r="K1046" s="17">
        <f t="shared" si="349"/>
        <v>0</v>
      </c>
      <c r="L1046" s="18"/>
      <c r="M1046" s="18"/>
    </row>
    <row r="1047" spans="1:13" x14ac:dyDescent="0.25">
      <c r="A1047" s="20" t="s">
        <v>53</v>
      </c>
      <c r="B1047" s="10" t="s">
        <v>654</v>
      </c>
      <c r="C1047" s="10" t="s">
        <v>74</v>
      </c>
      <c r="D1047" s="16" t="s">
        <v>54</v>
      </c>
      <c r="E1047" s="16"/>
      <c r="F1047" s="17">
        <f>F1048</f>
        <v>100000</v>
      </c>
      <c r="G1047" s="17">
        <f t="shared" si="349"/>
        <v>0</v>
      </c>
      <c r="H1047" s="17">
        <f t="shared" si="349"/>
        <v>0</v>
      </c>
      <c r="I1047" s="17">
        <f t="shared" si="349"/>
        <v>0</v>
      </c>
      <c r="J1047" s="17">
        <f t="shared" si="349"/>
        <v>100000</v>
      </c>
      <c r="K1047" s="17">
        <f t="shared" si="349"/>
        <v>0</v>
      </c>
      <c r="L1047" s="18"/>
      <c r="M1047" s="18"/>
    </row>
    <row r="1048" spans="1:13" ht="51" x14ac:dyDescent="0.25">
      <c r="A1048" s="20" t="s">
        <v>229</v>
      </c>
      <c r="B1048" s="10" t="s">
        <v>654</v>
      </c>
      <c r="C1048" s="10" t="s">
        <v>74</v>
      </c>
      <c r="D1048" s="16" t="s">
        <v>54</v>
      </c>
      <c r="E1048" s="16" t="s">
        <v>78</v>
      </c>
      <c r="F1048" s="17">
        <f>'[1]8. разд '!F41</f>
        <v>100000</v>
      </c>
      <c r="G1048" s="17">
        <f>'[1]8. разд '!G41</f>
        <v>0</v>
      </c>
      <c r="H1048" s="17">
        <f>'[1]8. разд '!H41</f>
        <v>0</v>
      </c>
      <c r="I1048" s="17">
        <f>'[1]8. разд '!I41</f>
        <v>0</v>
      </c>
      <c r="J1048" s="17">
        <f>'[1]8. разд '!J41</f>
        <v>100000</v>
      </c>
      <c r="K1048" s="17">
        <f>'[1]8. разд '!K41</f>
        <v>0</v>
      </c>
      <c r="L1048" s="18"/>
      <c r="M1048" s="18"/>
    </row>
    <row r="1049" spans="1:13" ht="25.5" x14ac:dyDescent="0.25">
      <c r="A1049" s="20" t="s">
        <v>165</v>
      </c>
      <c r="B1049" s="10" t="s">
        <v>655</v>
      </c>
      <c r="C1049" s="9"/>
      <c r="D1049" s="16"/>
      <c r="E1049" s="16"/>
      <c r="F1049" s="17">
        <f>F1050</f>
        <v>4722610.01</v>
      </c>
      <c r="G1049" s="17">
        <f t="shared" ref="G1049:K1051" si="350">G1050</f>
        <v>0</v>
      </c>
      <c r="H1049" s="17">
        <f t="shared" si="350"/>
        <v>218120</v>
      </c>
      <c r="I1049" s="17">
        <f t="shared" si="350"/>
        <v>0</v>
      </c>
      <c r="J1049" s="17">
        <f t="shared" si="350"/>
        <v>4940730.01</v>
      </c>
      <c r="K1049" s="17">
        <f t="shared" si="350"/>
        <v>0</v>
      </c>
      <c r="L1049" s="18"/>
      <c r="M1049" s="18"/>
    </row>
    <row r="1050" spans="1:13" ht="63.75" x14ac:dyDescent="0.25">
      <c r="A1050" s="20" t="s">
        <v>21</v>
      </c>
      <c r="B1050" s="10" t="s">
        <v>655</v>
      </c>
      <c r="C1050" s="9">
        <v>100</v>
      </c>
      <c r="D1050" s="16"/>
      <c r="E1050" s="16"/>
      <c r="F1050" s="17">
        <f>F1051</f>
        <v>4722610.01</v>
      </c>
      <c r="G1050" s="17">
        <f t="shared" si="350"/>
        <v>0</v>
      </c>
      <c r="H1050" s="17">
        <f t="shared" si="350"/>
        <v>218120</v>
      </c>
      <c r="I1050" s="17">
        <f t="shared" si="350"/>
        <v>0</v>
      </c>
      <c r="J1050" s="17">
        <f t="shared" si="350"/>
        <v>4940730.01</v>
      </c>
      <c r="K1050" s="17">
        <f t="shared" si="350"/>
        <v>0</v>
      </c>
      <c r="L1050" s="18"/>
      <c r="M1050" s="18"/>
    </row>
    <row r="1051" spans="1:13" x14ac:dyDescent="0.25">
      <c r="A1051" s="20" t="s">
        <v>53</v>
      </c>
      <c r="B1051" s="10" t="s">
        <v>655</v>
      </c>
      <c r="C1051" s="9">
        <v>100</v>
      </c>
      <c r="D1051" s="16" t="s">
        <v>54</v>
      </c>
      <c r="E1051" s="16"/>
      <c r="F1051" s="17">
        <f>F1052</f>
        <v>4722610.01</v>
      </c>
      <c r="G1051" s="17">
        <f t="shared" si="350"/>
        <v>0</v>
      </c>
      <c r="H1051" s="17">
        <f t="shared" si="350"/>
        <v>218120</v>
      </c>
      <c r="I1051" s="17">
        <f t="shared" si="350"/>
        <v>0</v>
      </c>
      <c r="J1051" s="17">
        <f t="shared" si="350"/>
        <v>4940730.01</v>
      </c>
      <c r="K1051" s="17">
        <f t="shared" si="350"/>
        <v>0</v>
      </c>
      <c r="L1051" s="18"/>
      <c r="M1051" s="18"/>
    </row>
    <row r="1052" spans="1:13" ht="51" x14ac:dyDescent="0.25">
      <c r="A1052" s="20" t="s">
        <v>229</v>
      </c>
      <c r="B1052" s="10" t="s">
        <v>655</v>
      </c>
      <c r="C1052" s="9">
        <v>100</v>
      </c>
      <c r="D1052" s="16" t="s">
        <v>54</v>
      </c>
      <c r="E1052" s="16" t="s">
        <v>78</v>
      </c>
      <c r="F1052" s="17">
        <f>'[1]8. разд '!F43</f>
        <v>4722610.01</v>
      </c>
      <c r="G1052" s="17">
        <f>'[1]8. разд '!G43</f>
        <v>0</v>
      </c>
      <c r="H1052" s="17">
        <f>'[1]8. разд '!H43</f>
        <v>218120</v>
      </c>
      <c r="I1052" s="17">
        <f>'[1]8. разд '!I43</f>
        <v>0</v>
      </c>
      <c r="J1052" s="17">
        <f>'[1]8. разд '!J43</f>
        <v>4940730.01</v>
      </c>
      <c r="K1052" s="17">
        <f>'[1]8. разд '!K43</f>
        <v>0</v>
      </c>
      <c r="L1052" s="18"/>
      <c r="M1052" s="18"/>
    </row>
    <row r="1053" spans="1:13" s="19" customFormat="1" ht="25.5" x14ac:dyDescent="0.25">
      <c r="A1053" s="30" t="s">
        <v>657</v>
      </c>
      <c r="B1053" s="10" t="s">
        <v>658</v>
      </c>
      <c r="C1053" s="9"/>
      <c r="D1053" s="16"/>
      <c r="E1053" s="16"/>
      <c r="F1053" s="17">
        <f>+F1065+F1069+F1073+F1081+F1088+F1092+F1096+F1100+F1104+F1108+F1115+F1133+F1144+F1148+F1152+F1126+F1054+F1058+F1156+F1122+F1077+F1160</f>
        <v>128010253.13999999</v>
      </c>
      <c r="G1053" s="17">
        <f t="shared" ref="G1053:K1053" si="351">+G1065+G1069+G1073+G1081+G1088+G1092+G1096+G1100+G1104+G1108+G1115+G1133+G1144+G1148+G1152+G1126+G1054+G1058+G1156+G1122+G1077+G1160</f>
        <v>21845702.640000001</v>
      </c>
      <c r="H1053" s="17">
        <f t="shared" si="351"/>
        <v>-22223861.560000002</v>
      </c>
      <c r="I1053" s="17">
        <f t="shared" si="351"/>
        <v>593700</v>
      </c>
      <c r="J1053" s="17">
        <f t="shared" si="351"/>
        <v>105786391.58</v>
      </c>
      <c r="K1053" s="17">
        <f t="shared" si="351"/>
        <v>22439402.640000001</v>
      </c>
      <c r="L1053" s="18"/>
      <c r="M1053" s="18"/>
    </row>
    <row r="1054" spans="1:13" s="19" customFormat="1" ht="25.5" x14ac:dyDescent="0.25">
      <c r="A1054" s="20" t="s">
        <v>659</v>
      </c>
      <c r="B1054" s="10" t="s">
        <v>660</v>
      </c>
      <c r="C1054" s="9"/>
      <c r="D1054" s="16"/>
      <c r="E1054" s="16"/>
      <c r="F1054" s="17">
        <f>F1055</f>
        <v>2471081.9899999998</v>
      </c>
      <c r="G1054" s="17">
        <f t="shared" ref="G1054:K1056" si="352">G1055</f>
        <v>0</v>
      </c>
      <c r="H1054" s="17">
        <f t="shared" si="352"/>
        <v>0</v>
      </c>
      <c r="I1054" s="17">
        <f t="shared" si="352"/>
        <v>0</v>
      </c>
      <c r="J1054" s="17">
        <f t="shared" si="352"/>
        <v>2471081.9899999998</v>
      </c>
      <c r="K1054" s="17">
        <f t="shared" si="352"/>
        <v>0</v>
      </c>
      <c r="L1054" s="18"/>
      <c r="M1054" s="18"/>
    </row>
    <row r="1055" spans="1:13" s="19" customFormat="1" ht="63.75" x14ac:dyDescent="0.25">
      <c r="A1055" s="20" t="s">
        <v>21</v>
      </c>
      <c r="B1055" s="10" t="s">
        <v>660</v>
      </c>
      <c r="C1055" s="9">
        <v>100</v>
      </c>
      <c r="D1055" s="16"/>
      <c r="E1055" s="16"/>
      <c r="F1055" s="17">
        <f>F1056</f>
        <v>2471081.9899999998</v>
      </c>
      <c r="G1055" s="17">
        <f t="shared" si="352"/>
        <v>0</v>
      </c>
      <c r="H1055" s="17">
        <f t="shared" si="352"/>
        <v>0</v>
      </c>
      <c r="I1055" s="17">
        <f t="shared" si="352"/>
        <v>0</v>
      </c>
      <c r="J1055" s="17">
        <f t="shared" si="352"/>
        <v>2471081.9899999998</v>
      </c>
      <c r="K1055" s="17">
        <f t="shared" si="352"/>
        <v>0</v>
      </c>
      <c r="L1055" s="18"/>
      <c r="M1055" s="18"/>
    </row>
    <row r="1056" spans="1:13" s="19" customFormat="1" x14ac:dyDescent="0.25">
      <c r="A1056" s="20" t="s">
        <v>53</v>
      </c>
      <c r="B1056" s="10" t="s">
        <v>660</v>
      </c>
      <c r="C1056" s="9">
        <v>100</v>
      </c>
      <c r="D1056" s="16" t="s">
        <v>54</v>
      </c>
      <c r="E1056" s="16"/>
      <c r="F1056" s="17">
        <f>F1057</f>
        <v>2471081.9899999998</v>
      </c>
      <c r="G1056" s="17">
        <f t="shared" si="352"/>
        <v>0</v>
      </c>
      <c r="H1056" s="17">
        <f t="shared" si="352"/>
        <v>0</v>
      </c>
      <c r="I1056" s="17">
        <f t="shared" si="352"/>
        <v>0</v>
      </c>
      <c r="J1056" s="17">
        <f t="shared" si="352"/>
        <v>2471081.9899999998</v>
      </c>
      <c r="K1056" s="17">
        <f t="shared" si="352"/>
        <v>0</v>
      </c>
      <c r="L1056" s="18"/>
      <c r="M1056" s="18"/>
    </row>
    <row r="1057" spans="1:13" s="19" customFormat="1" ht="38.25" x14ac:dyDescent="0.25">
      <c r="A1057" s="20" t="s">
        <v>661</v>
      </c>
      <c r="B1057" s="10" t="s">
        <v>660</v>
      </c>
      <c r="C1057" s="9">
        <v>100</v>
      </c>
      <c r="D1057" s="16" t="s">
        <v>54</v>
      </c>
      <c r="E1057" s="16" t="s">
        <v>285</v>
      </c>
      <c r="F1057" s="17">
        <f>'[1]8. разд '!F15</f>
        <v>2471081.9899999998</v>
      </c>
      <c r="G1057" s="17">
        <f>'[1]8. разд '!G15</f>
        <v>0</v>
      </c>
      <c r="H1057" s="17">
        <f>'[1]8. разд '!H15</f>
        <v>0</v>
      </c>
      <c r="I1057" s="17">
        <f>'[1]8. разд '!I15</f>
        <v>0</v>
      </c>
      <c r="J1057" s="17">
        <f>'[1]8. разд '!J15</f>
        <v>2471081.9899999998</v>
      </c>
      <c r="K1057" s="17">
        <f>'[1]8. разд '!K15</f>
        <v>0</v>
      </c>
      <c r="L1057" s="18"/>
      <c r="M1057" s="18"/>
    </row>
    <row r="1058" spans="1:13" s="19" customFormat="1" ht="25.5" x14ac:dyDescent="0.25">
      <c r="A1058" s="21" t="s">
        <v>662</v>
      </c>
      <c r="B1058" s="10" t="s">
        <v>663</v>
      </c>
      <c r="C1058" s="9"/>
      <c r="D1058" s="16"/>
      <c r="E1058" s="16"/>
      <c r="F1058" s="17">
        <f t="shared" ref="F1058:K1058" si="353">F1059+F1062</f>
        <v>400000</v>
      </c>
      <c r="G1058" s="17">
        <f t="shared" si="353"/>
        <v>0</v>
      </c>
      <c r="H1058" s="17">
        <f t="shared" si="353"/>
        <v>-50000</v>
      </c>
      <c r="I1058" s="17">
        <f t="shared" si="353"/>
        <v>0</v>
      </c>
      <c r="J1058" s="17">
        <f t="shared" si="353"/>
        <v>350000</v>
      </c>
      <c r="K1058" s="17">
        <f t="shared" si="353"/>
        <v>0</v>
      </c>
      <c r="L1058" s="18"/>
      <c r="M1058" s="18"/>
    </row>
    <row r="1059" spans="1:13" s="19" customFormat="1" ht="63.75" x14ac:dyDescent="0.25">
      <c r="A1059" s="20" t="s">
        <v>21</v>
      </c>
      <c r="B1059" s="10" t="s">
        <v>663</v>
      </c>
      <c r="C1059" s="9">
        <v>100</v>
      </c>
      <c r="D1059" s="16"/>
      <c r="E1059" s="16"/>
      <c r="F1059" s="17">
        <f>F1060</f>
        <v>270000</v>
      </c>
      <c r="G1059" s="17">
        <f t="shared" ref="G1059:K1060" si="354">G1060</f>
        <v>0</v>
      </c>
      <c r="H1059" s="17">
        <f t="shared" si="354"/>
        <v>0</v>
      </c>
      <c r="I1059" s="17">
        <f t="shared" si="354"/>
        <v>0</v>
      </c>
      <c r="J1059" s="17">
        <f t="shared" si="354"/>
        <v>270000</v>
      </c>
      <c r="K1059" s="17">
        <f t="shared" si="354"/>
        <v>0</v>
      </c>
      <c r="L1059" s="18"/>
      <c r="M1059" s="18"/>
    </row>
    <row r="1060" spans="1:13" s="19" customFormat="1" x14ac:dyDescent="0.25">
      <c r="A1060" s="20" t="s">
        <v>53</v>
      </c>
      <c r="B1060" s="10" t="s">
        <v>663</v>
      </c>
      <c r="C1060" s="9">
        <v>100</v>
      </c>
      <c r="D1060" s="16" t="s">
        <v>54</v>
      </c>
      <c r="E1060" s="16"/>
      <c r="F1060" s="17">
        <f>F1061</f>
        <v>270000</v>
      </c>
      <c r="G1060" s="17">
        <f t="shared" si="354"/>
        <v>0</v>
      </c>
      <c r="H1060" s="17">
        <f t="shared" si="354"/>
        <v>0</v>
      </c>
      <c r="I1060" s="17">
        <f t="shared" si="354"/>
        <v>0</v>
      </c>
      <c r="J1060" s="17">
        <f t="shared" si="354"/>
        <v>270000</v>
      </c>
      <c r="K1060" s="17">
        <f t="shared" si="354"/>
        <v>0</v>
      </c>
      <c r="L1060" s="18"/>
      <c r="M1060" s="18"/>
    </row>
    <row r="1061" spans="1:13" s="19" customFormat="1" ht="38.25" x14ac:dyDescent="0.25">
      <c r="A1061" s="20" t="s">
        <v>661</v>
      </c>
      <c r="B1061" s="10" t="s">
        <v>663</v>
      </c>
      <c r="C1061" s="9">
        <v>100</v>
      </c>
      <c r="D1061" s="16" t="s">
        <v>54</v>
      </c>
      <c r="E1061" s="16" t="s">
        <v>285</v>
      </c>
      <c r="F1061" s="17">
        <f>'[1]8. разд '!F17</f>
        <v>270000</v>
      </c>
      <c r="G1061" s="17">
        <f>'[1]8. разд '!G17</f>
        <v>0</v>
      </c>
      <c r="H1061" s="17">
        <f>'[1]8. разд '!H17</f>
        <v>0</v>
      </c>
      <c r="I1061" s="17">
        <f>'[1]8. разд '!I17</f>
        <v>0</v>
      </c>
      <c r="J1061" s="17">
        <f>'[1]8. разд '!J17</f>
        <v>270000</v>
      </c>
      <c r="K1061" s="17">
        <f>'[1]8. разд '!K17</f>
        <v>0</v>
      </c>
      <c r="L1061" s="18"/>
      <c r="M1061" s="18"/>
    </row>
    <row r="1062" spans="1:13" s="19" customFormat="1" ht="25.5" x14ac:dyDescent="0.25">
      <c r="A1062" s="20" t="s">
        <v>25</v>
      </c>
      <c r="B1062" s="10" t="s">
        <v>663</v>
      </c>
      <c r="C1062" s="10" t="s">
        <v>74</v>
      </c>
      <c r="D1062" s="40"/>
      <c r="E1062" s="16"/>
      <c r="F1062" s="17">
        <f>F1063</f>
        <v>130000</v>
      </c>
      <c r="G1062" s="17">
        <f t="shared" ref="G1062:K1063" si="355">G1063</f>
        <v>0</v>
      </c>
      <c r="H1062" s="17">
        <f t="shared" si="355"/>
        <v>-50000</v>
      </c>
      <c r="I1062" s="17">
        <f t="shared" si="355"/>
        <v>0</v>
      </c>
      <c r="J1062" s="17">
        <f t="shared" si="355"/>
        <v>80000</v>
      </c>
      <c r="K1062" s="17">
        <f t="shared" si="355"/>
        <v>0</v>
      </c>
      <c r="L1062" s="18"/>
      <c r="M1062" s="18"/>
    </row>
    <row r="1063" spans="1:13" s="19" customFormat="1" x14ac:dyDescent="0.25">
      <c r="A1063" s="20" t="s">
        <v>53</v>
      </c>
      <c r="B1063" s="10" t="s">
        <v>663</v>
      </c>
      <c r="C1063" s="10" t="s">
        <v>74</v>
      </c>
      <c r="D1063" s="16" t="s">
        <v>54</v>
      </c>
      <c r="E1063" s="16"/>
      <c r="F1063" s="17">
        <f>F1064</f>
        <v>130000</v>
      </c>
      <c r="G1063" s="17">
        <f t="shared" si="355"/>
        <v>0</v>
      </c>
      <c r="H1063" s="17">
        <f t="shared" si="355"/>
        <v>-50000</v>
      </c>
      <c r="I1063" s="17">
        <f t="shared" si="355"/>
        <v>0</v>
      </c>
      <c r="J1063" s="17">
        <f t="shared" si="355"/>
        <v>80000</v>
      </c>
      <c r="K1063" s="17">
        <f t="shared" si="355"/>
        <v>0</v>
      </c>
      <c r="L1063" s="18"/>
      <c r="M1063" s="18"/>
    </row>
    <row r="1064" spans="1:13" s="19" customFormat="1" ht="38.25" x14ac:dyDescent="0.25">
      <c r="A1064" s="20" t="s">
        <v>661</v>
      </c>
      <c r="B1064" s="10" t="s">
        <v>663</v>
      </c>
      <c r="C1064" s="10" t="s">
        <v>74</v>
      </c>
      <c r="D1064" s="16" t="s">
        <v>54</v>
      </c>
      <c r="E1064" s="16" t="s">
        <v>285</v>
      </c>
      <c r="F1064" s="17">
        <f>'[1]8. разд '!F18</f>
        <v>130000</v>
      </c>
      <c r="G1064" s="17">
        <f>'[1]8. разд '!G18</f>
        <v>0</v>
      </c>
      <c r="H1064" s="17">
        <f>'[1]8. разд '!H18</f>
        <v>-50000</v>
      </c>
      <c r="I1064" s="17">
        <f>'[1]8. разд '!I18</f>
        <v>0</v>
      </c>
      <c r="J1064" s="17">
        <f>'[1]8. разд '!J18</f>
        <v>80000</v>
      </c>
      <c r="K1064" s="17">
        <f>'[1]8. разд '!K18</f>
        <v>0</v>
      </c>
      <c r="L1064" s="18"/>
      <c r="M1064" s="18"/>
    </row>
    <row r="1065" spans="1:13" ht="25.5" x14ac:dyDescent="0.25">
      <c r="A1065" s="20" t="s">
        <v>165</v>
      </c>
      <c r="B1065" s="10" t="s">
        <v>664</v>
      </c>
      <c r="C1065" s="9"/>
      <c r="D1065" s="16"/>
      <c r="E1065" s="16"/>
      <c r="F1065" s="17">
        <f>F1066</f>
        <v>65934417.170000002</v>
      </c>
      <c r="G1065" s="17">
        <f t="shared" ref="G1065:K1065" si="356">G1066</f>
        <v>0</v>
      </c>
      <c r="H1065" s="17">
        <f t="shared" si="356"/>
        <v>317649.17</v>
      </c>
      <c r="I1065" s="17">
        <f t="shared" si="356"/>
        <v>0</v>
      </c>
      <c r="J1065" s="17">
        <f t="shared" si="356"/>
        <v>66252066.340000004</v>
      </c>
      <c r="K1065" s="17">
        <f t="shared" si="356"/>
        <v>0</v>
      </c>
      <c r="L1065" s="18"/>
      <c r="M1065" s="18"/>
    </row>
    <row r="1066" spans="1:13" ht="63.75" x14ac:dyDescent="0.25">
      <c r="A1066" s="20" t="s">
        <v>21</v>
      </c>
      <c r="B1066" s="10" t="s">
        <v>664</v>
      </c>
      <c r="C1066" s="9">
        <v>100</v>
      </c>
      <c r="D1066" s="16"/>
      <c r="E1066" s="16"/>
      <c r="F1066" s="17">
        <f>F1067</f>
        <v>65934417.170000002</v>
      </c>
      <c r="G1066" s="17">
        <f t="shared" ref="G1066:K1067" si="357">G1067</f>
        <v>0</v>
      </c>
      <c r="H1066" s="17">
        <f t="shared" si="357"/>
        <v>317649.17</v>
      </c>
      <c r="I1066" s="17">
        <f t="shared" si="357"/>
        <v>0</v>
      </c>
      <c r="J1066" s="17">
        <f t="shared" si="357"/>
        <v>66252066.340000004</v>
      </c>
      <c r="K1066" s="17">
        <f t="shared" si="357"/>
        <v>0</v>
      </c>
      <c r="L1066" s="18"/>
      <c r="M1066" s="18"/>
    </row>
    <row r="1067" spans="1:13" x14ac:dyDescent="0.25">
      <c r="A1067" s="20" t="s">
        <v>53</v>
      </c>
      <c r="B1067" s="10" t="s">
        <v>664</v>
      </c>
      <c r="C1067" s="9">
        <v>100</v>
      </c>
      <c r="D1067" s="16" t="s">
        <v>54</v>
      </c>
      <c r="E1067" s="16"/>
      <c r="F1067" s="17">
        <f>F1068</f>
        <v>65934417.170000002</v>
      </c>
      <c r="G1067" s="17">
        <f t="shared" si="357"/>
        <v>0</v>
      </c>
      <c r="H1067" s="17">
        <f t="shared" si="357"/>
        <v>317649.17</v>
      </c>
      <c r="I1067" s="17">
        <f t="shared" si="357"/>
        <v>0</v>
      </c>
      <c r="J1067" s="17">
        <f t="shared" si="357"/>
        <v>66252066.340000004</v>
      </c>
      <c r="K1067" s="17">
        <f t="shared" si="357"/>
        <v>0</v>
      </c>
      <c r="L1067" s="18"/>
      <c r="M1067" s="18"/>
    </row>
    <row r="1068" spans="1:13" ht="51" x14ac:dyDescent="0.25">
      <c r="A1068" s="20" t="s">
        <v>167</v>
      </c>
      <c r="B1068" s="10" t="s">
        <v>664</v>
      </c>
      <c r="C1068" s="9">
        <v>100</v>
      </c>
      <c r="D1068" s="16" t="s">
        <v>54</v>
      </c>
      <c r="E1068" s="16" t="s">
        <v>106</v>
      </c>
      <c r="F1068" s="17">
        <f>'[1]8. разд '!F77</f>
        <v>65934417.170000002</v>
      </c>
      <c r="G1068" s="17">
        <f>'[1]8. разд '!G77</f>
        <v>0</v>
      </c>
      <c r="H1068" s="17">
        <f>'[1]8. разд '!H77</f>
        <v>317649.17</v>
      </c>
      <c r="I1068" s="17">
        <f>'[1]8. разд '!I77</f>
        <v>0</v>
      </c>
      <c r="J1068" s="17">
        <f>'[1]8. разд '!J77</f>
        <v>66252066.340000004</v>
      </c>
      <c r="K1068" s="17">
        <f>'[1]8. разд '!K77</f>
        <v>0</v>
      </c>
      <c r="L1068" s="18"/>
      <c r="M1068" s="18"/>
    </row>
    <row r="1069" spans="1:13" ht="102" x14ac:dyDescent="0.25">
      <c r="A1069" s="20" t="s">
        <v>665</v>
      </c>
      <c r="B1069" s="10" t="s">
        <v>666</v>
      </c>
      <c r="C1069" s="9"/>
      <c r="D1069" s="16"/>
      <c r="E1069" s="16"/>
      <c r="F1069" s="17">
        <f>+F1070</f>
        <v>787174.92</v>
      </c>
      <c r="G1069" s="17">
        <f t="shared" ref="G1069:K1069" si="358">+G1070</f>
        <v>0</v>
      </c>
      <c r="H1069" s="17">
        <f t="shared" si="358"/>
        <v>0</v>
      </c>
      <c r="I1069" s="17">
        <f t="shared" si="358"/>
        <v>0</v>
      </c>
      <c r="J1069" s="17">
        <f t="shared" si="358"/>
        <v>787174.92</v>
      </c>
      <c r="K1069" s="17">
        <f t="shared" si="358"/>
        <v>0</v>
      </c>
      <c r="L1069" s="18"/>
      <c r="M1069" s="18"/>
    </row>
    <row r="1070" spans="1:13" x14ac:dyDescent="0.25">
      <c r="A1070" s="20" t="s">
        <v>61</v>
      </c>
      <c r="B1070" s="10" t="s">
        <v>666</v>
      </c>
      <c r="C1070" s="9">
        <v>300</v>
      </c>
      <c r="D1070" s="16"/>
      <c r="E1070" s="16"/>
      <c r="F1070" s="17">
        <f>F1071</f>
        <v>787174.92</v>
      </c>
      <c r="G1070" s="17">
        <f t="shared" ref="G1070:K1071" si="359">G1071</f>
        <v>0</v>
      </c>
      <c r="H1070" s="17">
        <f t="shared" si="359"/>
        <v>0</v>
      </c>
      <c r="I1070" s="17">
        <f t="shared" si="359"/>
        <v>0</v>
      </c>
      <c r="J1070" s="17">
        <f t="shared" si="359"/>
        <v>787174.92</v>
      </c>
      <c r="K1070" s="17">
        <f t="shared" si="359"/>
        <v>0</v>
      </c>
      <c r="L1070" s="18"/>
      <c r="M1070" s="18"/>
    </row>
    <row r="1071" spans="1:13" x14ac:dyDescent="0.25">
      <c r="A1071" s="20" t="s">
        <v>53</v>
      </c>
      <c r="B1071" s="10" t="s">
        <v>666</v>
      </c>
      <c r="C1071" s="9">
        <v>300</v>
      </c>
      <c r="D1071" s="16" t="s">
        <v>54</v>
      </c>
      <c r="E1071" s="16"/>
      <c r="F1071" s="17">
        <f>F1072</f>
        <v>787174.92</v>
      </c>
      <c r="G1071" s="17">
        <f t="shared" si="359"/>
        <v>0</v>
      </c>
      <c r="H1071" s="17">
        <f t="shared" si="359"/>
        <v>0</v>
      </c>
      <c r="I1071" s="17">
        <f t="shared" si="359"/>
        <v>0</v>
      </c>
      <c r="J1071" s="17">
        <f t="shared" si="359"/>
        <v>787174.92</v>
      </c>
      <c r="K1071" s="17">
        <f t="shared" si="359"/>
        <v>0</v>
      </c>
      <c r="L1071" s="18"/>
      <c r="M1071" s="18"/>
    </row>
    <row r="1072" spans="1:13" ht="51" x14ac:dyDescent="0.25">
      <c r="A1072" s="20" t="s">
        <v>167</v>
      </c>
      <c r="B1072" s="10" t="s">
        <v>666</v>
      </c>
      <c r="C1072" s="9">
        <v>300</v>
      </c>
      <c r="D1072" s="16" t="s">
        <v>54</v>
      </c>
      <c r="E1072" s="16" t="s">
        <v>106</v>
      </c>
      <c r="F1072" s="17">
        <f>'[1]8. разд '!F83</f>
        <v>787174.92</v>
      </c>
      <c r="G1072" s="17">
        <f>'[1]8. разд '!G83</f>
        <v>0</v>
      </c>
      <c r="H1072" s="17">
        <f>'[1]8. разд '!H83</f>
        <v>0</v>
      </c>
      <c r="I1072" s="17">
        <f>'[1]8. разд '!I83</f>
        <v>0</v>
      </c>
      <c r="J1072" s="17">
        <f>'[1]8. разд '!J83</f>
        <v>787174.92</v>
      </c>
      <c r="K1072" s="17">
        <f>'[1]8. разд '!K83</f>
        <v>0</v>
      </c>
      <c r="L1072" s="18"/>
      <c r="M1072" s="18"/>
    </row>
    <row r="1073" spans="1:13" ht="51" x14ac:dyDescent="0.25">
      <c r="A1073" s="20" t="s">
        <v>168</v>
      </c>
      <c r="B1073" s="10" t="s">
        <v>667</v>
      </c>
      <c r="C1073" s="9"/>
      <c r="D1073" s="16"/>
      <c r="E1073" s="16"/>
      <c r="F1073" s="17">
        <f>F1074</f>
        <v>100000</v>
      </c>
      <c r="G1073" s="17">
        <f t="shared" ref="G1073:K1074" si="360">G1074</f>
        <v>0</v>
      </c>
      <c r="H1073" s="17">
        <f t="shared" si="360"/>
        <v>0</v>
      </c>
      <c r="I1073" s="17">
        <f t="shared" si="360"/>
        <v>0</v>
      </c>
      <c r="J1073" s="17">
        <f t="shared" si="360"/>
        <v>100000</v>
      </c>
      <c r="K1073" s="17">
        <f t="shared" si="360"/>
        <v>0</v>
      </c>
      <c r="L1073" s="18"/>
      <c r="M1073" s="18"/>
    </row>
    <row r="1074" spans="1:13" ht="63.75" x14ac:dyDescent="0.25">
      <c r="A1074" s="20" t="s">
        <v>21</v>
      </c>
      <c r="B1074" s="10" t="s">
        <v>667</v>
      </c>
      <c r="C1074" s="9">
        <v>100</v>
      </c>
      <c r="D1074" s="16"/>
      <c r="E1074" s="16"/>
      <c r="F1074" s="17">
        <f>F1075</f>
        <v>100000</v>
      </c>
      <c r="G1074" s="17">
        <f t="shared" si="360"/>
        <v>0</v>
      </c>
      <c r="H1074" s="17">
        <f t="shared" si="360"/>
        <v>0</v>
      </c>
      <c r="I1074" s="17">
        <f t="shared" si="360"/>
        <v>0</v>
      </c>
      <c r="J1074" s="17">
        <f t="shared" si="360"/>
        <v>100000</v>
      </c>
      <c r="K1074" s="17">
        <f t="shared" si="360"/>
        <v>0</v>
      </c>
      <c r="L1074" s="18"/>
      <c r="M1074" s="18"/>
    </row>
    <row r="1075" spans="1:13" x14ac:dyDescent="0.25">
      <c r="A1075" s="20" t="s">
        <v>53</v>
      </c>
      <c r="B1075" s="10" t="s">
        <v>667</v>
      </c>
      <c r="C1075" s="9">
        <v>100</v>
      </c>
      <c r="D1075" s="16" t="s">
        <v>54</v>
      </c>
      <c r="E1075" s="16"/>
      <c r="F1075" s="17">
        <f t="shared" ref="F1075:K1075" si="361">SUM(F1076:F1076)</f>
        <v>100000</v>
      </c>
      <c r="G1075" s="17">
        <f t="shared" si="361"/>
        <v>0</v>
      </c>
      <c r="H1075" s="17">
        <f t="shared" si="361"/>
        <v>0</v>
      </c>
      <c r="I1075" s="17">
        <f t="shared" si="361"/>
        <v>0</v>
      </c>
      <c r="J1075" s="17">
        <f t="shared" si="361"/>
        <v>100000</v>
      </c>
      <c r="K1075" s="17">
        <f t="shared" si="361"/>
        <v>0</v>
      </c>
      <c r="L1075" s="18"/>
      <c r="M1075" s="18"/>
    </row>
    <row r="1076" spans="1:13" ht="38.25" x14ac:dyDescent="0.25">
      <c r="A1076" s="20" t="s">
        <v>661</v>
      </c>
      <c r="B1076" s="10" t="s">
        <v>667</v>
      </c>
      <c r="C1076" s="9">
        <v>100</v>
      </c>
      <c r="D1076" s="16" t="s">
        <v>54</v>
      </c>
      <c r="E1076" s="16" t="s">
        <v>285</v>
      </c>
      <c r="F1076" s="17">
        <f>'[1]8. разд '!F20</f>
        <v>100000</v>
      </c>
      <c r="G1076" s="17">
        <f>'[1]8. разд '!G20</f>
        <v>0</v>
      </c>
      <c r="H1076" s="17">
        <f>'[1]8. разд '!H20</f>
        <v>0</v>
      </c>
      <c r="I1076" s="17">
        <f>'[1]8. разд '!I20</f>
        <v>0</v>
      </c>
      <c r="J1076" s="17">
        <f>'[1]8. разд '!J20</f>
        <v>100000</v>
      </c>
      <c r="K1076" s="17">
        <f>'[1]8. разд '!K20</f>
        <v>0</v>
      </c>
      <c r="L1076" s="18"/>
      <c r="M1076" s="18"/>
    </row>
    <row r="1077" spans="1:13" ht="51" x14ac:dyDescent="0.25">
      <c r="A1077" s="20" t="s">
        <v>668</v>
      </c>
      <c r="B1077" s="10" t="s">
        <v>669</v>
      </c>
      <c r="C1077" s="9"/>
      <c r="D1077" s="16"/>
      <c r="E1077" s="16"/>
      <c r="F1077" s="17">
        <f>F1078</f>
        <v>12080.64</v>
      </c>
      <c r="G1077" s="17">
        <f t="shared" ref="G1077:K1079" si="362">G1078</f>
        <v>12080.64</v>
      </c>
      <c r="H1077" s="17">
        <f t="shared" si="362"/>
        <v>0</v>
      </c>
      <c r="I1077" s="17">
        <f t="shared" si="362"/>
        <v>0</v>
      </c>
      <c r="J1077" s="17">
        <f t="shared" si="362"/>
        <v>12080.64</v>
      </c>
      <c r="K1077" s="17">
        <f t="shared" si="362"/>
        <v>12080.64</v>
      </c>
      <c r="L1077" s="18"/>
      <c r="M1077" s="18"/>
    </row>
    <row r="1078" spans="1:13" ht="25.5" x14ac:dyDescent="0.25">
      <c r="A1078" s="20" t="s">
        <v>25</v>
      </c>
      <c r="B1078" s="10" t="s">
        <v>669</v>
      </c>
      <c r="C1078" s="9">
        <v>200</v>
      </c>
      <c r="D1078" s="16"/>
      <c r="E1078" s="16"/>
      <c r="F1078" s="17">
        <f>F1079</f>
        <v>12080.64</v>
      </c>
      <c r="G1078" s="17">
        <f t="shared" si="362"/>
        <v>12080.64</v>
      </c>
      <c r="H1078" s="17">
        <f t="shared" si="362"/>
        <v>0</v>
      </c>
      <c r="I1078" s="17">
        <f t="shared" si="362"/>
        <v>0</v>
      </c>
      <c r="J1078" s="17">
        <f t="shared" si="362"/>
        <v>12080.64</v>
      </c>
      <c r="K1078" s="17">
        <f t="shared" si="362"/>
        <v>12080.64</v>
      </c>
      <c r="L1078" s="18"/>
      <c r="M1078" s="18"/>
    </row>
    <row r="1079" spans="1:13" x14ac:dyDescent="0.25">
      <c r="A1079" s="20" t="s">
        <v>670</v>
      </c>
      <c r="B1079" s="10" t="s">
        <v>669</v>
      </c>
      <c r="C1079" s="9">
        <v>200</v>
      </c>
      <c r="D1079" s="16" t="s">
        <v>54</v>
      </c>
      <c r="E1079" s="16"/>
      <c r="F1079" s="17">
        <f>F1080</f>
        <v>12080.64</v>
      </c>
      <c r="G1079" s="17">
        <f t="shared" si="362"/>
        <v>12080.64</v>
      </c>
      <c r="H1079" s="17">
        <f t="shared" si="362"/>
        <v>0</v>
      </c>
      <c r="I1079" s="17">
        <f t="shared" si="362"/>
        <v>0</v>
      </c>
      <c r="J1079" s="17">
        <f t="shared" si="362"/>
        <v>12080.64</v>
      </c>
      <c r="K1079" s="17">
        <f t="shared" si="362"/>
        <v>12080.64</v>
      </c>
      <c r="L1079" s="18"/>
      <c r="M1079" s="18"/>
    </row>
    <row r="1080" spans="1:13" x14ac:dyDescent="0.25">
      <c r="A1080" s="30" t="s">
        <v>643</v>
      </c>
      <c r="B1080" s="10" t="s">
        <v>669</v>
      </c>
      <c r="C1080" s="9">
        <v>200</v>
      </c>
      <c r="D1080" s="16" t="s">
        <v>54</v>
      </c>
      <c r="E1080" s="16" t="s">
        <v>34</v>
      </c>
      <c r="F1080" s="17">
        <f>'[1]8. разд '!F88</f>
        <v>12080.64</v>
      </c>
      <c r="G1080" s="17">
        <f>'[1]8. разд '!G88</f>
        <v>12080.64</v>
      </c>
      <c r="H1080" s="17">
        <f>'[1]8. разд '!H88</f>
        <v>0</v>
      </c>
      <c r="I1080" s="17">
        <f>'[1]8. разд '!I88</f>
        <v>0</v>
      </c>
      <c r="J1080" s="17">
        <f>'[1]8. разд '!J88</f>
        <v>12080.64</v>
      </c>
      <c r="K1080" s="17">
        <f>'[1]8. разд '!K88</f>
        <v>12080.64</v>
      </c>
      <c r="L1080" s="18"/>
      <c r="M1080" s="18"/>
    </row>
    <row r="1081" spans="1:13" ht="89.25" x14ac:dyDescent="0.25">
      <c r="A1081" s="25" t="s">
        <v>671</v>
      </c>
      <c r="B1081" s="9">
        <v>9020059300</v>
      </c>
      <c r="C1081" s="9"/>
      <c r="D1081" s="10"/>
      <c r="E1081" s="10"/>
      <c r="F1081" s="17">
        <f t="shared" ref="F1081:K1081" si="363">F1082+F1085</f>
        <v>4367475</v>
      </c>
      <c r="G1081" s="17">
        <f t="shared" si="363"/>
        <v>4367475</v>
      </c>
      <c r="H1081" s="17">
        <f t="shared" si="363"/>
        <v>0</v>
      </c>
      <c r="I1081" s="17">
        <f t="shared" si="363"/>
        <v>0</v>
      </c>
      <c r="J1081" s="17">
        <f t="shared" si="363"/>
        <v>4367475</v>
      </c>
      <c r="K1081" s="17">
        <f t="shared" si="363"/>
        <v>4367475</v>
      </c>
      <c r="L1081" s="18"/>
      <c r="M1081" s="18"/>
    </row>
    <row r="1082" spans="1:13" ht="63.75" x14ac:dyDescent="0.25">
      <c r="A1082" s="20" t="s">
        <v>21</v>
      </c>
      <c r="B1082" s="9">
        <v>9020059300</v>
      </c>
      <c r="C1082" s="9">
        <v>100</v>
      </c>
      <c r="D1082" s="10"/>
      <c r="E1082" s="10"/>
      <c r="F1082" s="17">
        <f>F1083</f>
        <v>4267994.96</v>
      </c>
      <c r="G1082" s="17">
        <f t="shared" ref="G1082:K1083" si="364">G1083</f>
        <v>4267994.96</v>
      </c>
      <c r="H1082" s="17">
        <f t="shared" si="364"/>
        <v>0</v>
      </c>
      <c r="I1082" s="17">
        <f t="shared" si="364"/>
        <v>0</v>
      </c>
      <c r="J1082" s="17">
        <f t="shared" si="364"/>
        <v>4267994.96</v>
      </c>
      <c r="K1082" s="17">
        <f t="shared" si="364"/>
        <v>4267994.96</v>
      </c>
      <c r="L1082" s="18"/>
      <c r="M1082" s="18"/>
    </row>
    <row r="1083" spans="1:13" ht="25.5" x14ac:dyDescent="0.25">
      <c r="A1083" s="20" t="s">
        <v>85</v>
      </c>
      <c r="B1083" s="9">
        <v>9020059300</v>
      </c>
      <c r="C1083" s="9">
        <v>100</v>
      </c>
      <c r="D1083" s="10" t="s">
        <v>78</v>
      </c>
      <c r="E1083" s="10"/>
      <c r="F1083" s="17">
        <f>F1084</f>
        <v>4267994.96</v>
      </c>
      <c r="G1083" s="17">
        <f t="shared" si="364"/>
        <v>4267994.96</v>
      </c>
      <c r="H1083" s="17">
        <f t="shared" si="364"/>
        <v>0</v>
      </c>
      <c r="I1083" s="17">
        <f t="shared" si="364"/>
        <v>0</v>
      </c>
      <c r="J1083" s="17">
        <f t="shared" si="364"/>
        <v>4267994.96</v>
      </c>
      <c r="K1083" s="17">
        <f t="shared" si="364"/>
        <v>4267994.96</v>
      </c>
      <c r="L1083" s="18"/>
      <c r="M1083" s="18"/>
    </row>
    <row r="1084" spans="1:13" x14ac:dyDescent="0.25">
      <c r="A1084" s="20" t="s">
        <v>672</v>
      </c>
      <c r="B1084" s="9">
        <v>9020059300</v>
      </c>
      <c r="C1084" s="9">
        <v>100</v>
      </c>
      <c r="D1084" s="10" t="s">
        <v>78</v>
      </c>
      <c r="E1084" s="10" t="s">
        <v>106</v>
      </c>
      <c r="F1084" s="17">
        <f>'[1]8. разд '!F238</f>
        <v>4267994.96</v>
      </c>
      <c r="G1084" s="17">
        <f>'[1]8. разд '!G238</f>
        <v>4267994.96</v>
      </c>
      <c r="H1084" s="17">
        <f>'[1]8. разд '!H238</f>
        <v>0</v>
      </c>
      <c r="I1084" s="17">
        <f>'[1]8. разд '!I238</f>
        <v>0</v>
      </c>
      <c r="J1084" s="17">
        <f>'[1]8. разд '!J238</f>
        <v>4267994.96</v>
      </c>
      <c r="K1084" s="17">
        <f>'[1]8. разд '!K238</f>
        <v>4267994.96</v>
      </c>
      <c r="L1084" s="18"/>
      <c r="M1084" s="18"/>
    </row>
    <row r="1085" spans="1:13" ht="25.5" x14ac:dyDescent="0.25">
      <c r="A1085" s="20" t="s">
        <v>25</v>
      </c>
      <c r="B1085" s="9">
        <v>9020059300</v>
      </c>
      <c r="C1085" s="9">
        <v>200</v>
      </c>
      <c r="D1085" s="10"/>
      <c r="E1085" s="10"/>
      <c r="F1085" s="17">
        <f>F1086</f>
        <v>99480.04</v>
      </c>
      <c r="G1085" s="17">
        <f>G1086</f>
        <v>99480.04</v>
      </c>
      <c r="H1085" s="17">
        <f t="shared" ref="H1085:K1086" si="365">H1086</f>
        <v>0</v>
      </c>
      <c r="I1085" s="17">
        <f t="shared" si="365"/>
        <v>0</v>
      </c>
      <c r="J1085" s="17">
        <f t="shared" si="365"/>
        <v>99480.04</v>
      </c>
      <c r="K1085" s="17">
        <f t="shared" si="365"/>
        <v>99480.04</v>
      </c>
      <c r="L1085" s="18"/>
      <c r="M1085" s="18"/>
    </row>
    <row r="1086" spans="1:13" ht="25.5" x14ac:dyDescent="0.25">
      <c r="A1086" s="20" t="s">
        <v>85</v>
      </c>
      <c r="B1086" s="9">
        <v>9020059300</v>
      </c>
      <c r="C1086" s="9">
        <v>200</v>
      </c>
      <c r="D1086" s="10" t="s">
        <v>78</v>
      </c>
      <c r="E1086" s="10"/>
      <c r="F1086" s="17">
        <f>F1087</f>
        <v>99480.04</v>
      </c>
      <c r="G1086" s="17">
        <f>G1087</f>
        <v>99480.04</v>
      </c>
      <c r="H1086" s="17">
        <f t="shared" si="365"/>
        <v>0</v>
      </c>
      <c r="I1086" s="17">
        <f t="shared" si="365"/>
        <v>0</v>
      </c>
      <c r="J1086" s="17">
        <f t="shared" si="365"/>
        <v>99480.04</v>
      </c>
      <c r="K1086" s="17">
        <f t="shared" si="365"/>
        <v>99480.04</v>
      </c>
      <c r="L1086" s="18"/>
      <c r="M1086" s="18"/>
    </row>
    <row r="1087" spans="1:13" x14ac:dyDescent="0.25">
      <c r="A1087" s="20" t="s">
        <v>672</v>
      </c>
      <c r="B1087" s="9">
        <v>9020059300</v>
      </c>
      <c r="C1087" s="9">
        <v>200</v>
      </c>
      <c r="D1087" s="10" t="s">
        <v>78</v>
      </c>
      <c r="E1087" s="10" t="s">
        <v>106</v>
      </c>
      <c r="F1087" s="17">
        <f>'[1]8. разд '!F239</f>
        <v>99480.04</v>
      </c>
      <c r="G1087" s="17">
        <f>'[1]8. разд '!G239</f>
        <v>99480.04</v>
      </c>
      <c r="H1087" s="17">
        <f>'[1]8. разд '!H239</f>
        <v>0</v>
      </c>
      <c r="I1087" s="17">
        <f>'[1]8. разд '!I239</f>
        <v>0</v>
      </c>
      <c r="J1087" s="17">
        <f>'[1]8. разд '!J239</f>
        <v>99480.04</v>
      </c>
      <c r="K1087" s="17">
        <f>'[1]8. разд '!K239</f>
        <v>99480.04</v>
      </c>
      <c r="L1087" s="18"/>
      <c r="M1087" s="18"/>
    </row>
    <row r="1088" spans="1:13" ht="89.25" x14ac:dyDescent="0.25">
      <c r="A1088" s="20" t="s">
        <v>673</v>
      </c>
      <c r="B1088" s="10" t="s">
        <v>674</v>
      </c>
      <c r="C1088" s="9"/>
      <c r="D1088" s="16"/>
      <c r="E1088" s="16"/>
      <c r="F1088" s="17">
        <f>F1089</f>
        <v>61900</v>
      </c>
      <c r="G1088" s="17">
        <f t="shared" ref="G1088:K1090" si="366">G1089</f>
        <v>61900</v>
      </c>
      <c r="H1088" s="17">
        <f t="shared" si="366"/>
        <v>0</v>
      </c>
      <c r="I1088" s="17">
        <f t="shared" si="366"/>
        <v>0</v>
      </c>
      <c r="J1088" s="17">
        <f t="shared" si="366"/>
        <v>61900</v>
      </c>
      <c r="K1088" s="17">
        <f t="shared" si="366"/>
        <v>61900</v>
      </c>
      <c r="L1088" s="18"/>
      <c r="M1088" s="18"/>
    </row>
    <row r="1089" spans="1:13" ht="25.5" x14ac:dyDescent="0.25">
      <c r="A1089" s="20" t="s">
        <v>25</v>
      </c>
      <c r="B1089" s="10" t="s">
        <v>674</v>
      </c>
      <c r="C1089" s="9">
        <v>200</v>
      </c>
      <c r="D1089" s="16"/>
      <c r="E1089" s="16"/>
      <c r="F1089" s="17">
        <f>F1090</f>
        <v>61900</v>
      </c>
      <c r="G1089" s="17">
        <f t="shared" si="366"/>
        <v>61900</v>
      </c>
      <c r="H1089" s="17">
        <f t="shared" si="366"/>
        <v>0</v>
      </c>
      <c r="I1089" s="17">
        <f t="shared" si="366"/>
        <v>0</v>
      </c>
      <c r="J1089" s="17">
        <f t="shared" si="366"/>
        <v>61900</v>
      </c>
      <c r="K1089" s="17">
        <f t="shared" si="366"/>
        <v>61900</v>
      </c>
      <c r="L1089" s="18"/>
      <c r="M1089" s="18"/>
    </row>
    <row r="1090" spans="1:13" x14ac:dyDescent="0.25">
      <c r="A1090" s="20" t="s">
        <v>62</v>
      </c>
      <c r="B1090" s="10" t="s">
        <v>674</v>
      </c>
      <c r="C1090" s="9">
        <v>200</v>
      </c>
      <c r="D1090" s="16" t="s">
        <v>63</v>
      </c>
      <c r="E1090" s="16"/>
      <c r="F1090" s="17">
        <f>F1091</f>
        <v>61900</v>
      </c>
      <c r="G1090" s="17">
        <f t="shared" si="366"/>
        <v>61900</v>
      </c>
      <c r="H1090" s="17">
        <f t="shared" si="366"/>
        <v>0</v>
      </c>
      <c r="I1090" s="17">
        <f t="shared" si="366"/>
        <v>0</v>
      </c>
      <c r="J1090" s="17">
        <f t="shared" si="366"/>
        <v>61900</v>
      </c>
      <c r="K1090" s="17">
        <f t="shared" si="366"/>
        <v>61900</v>
      </c>
      <c r="L1090" s="18"/>
      <c r="M1090" s="18"/>
    </row>
    <row r="1091" spans="1:13" x14ac:dyDescent="0.25">
      <c r="A1091" s="20" t="s">
        <v>52</v>
      </c>
      <c r="B1091" s="10" t="s">
        <v>674</v>
      </c>
      <c r="C1091" s="9">
        <v>200</v>
      </c>
      <c r="D1091" s="16" t="s">
        <v>63</v>
      </c>
      <c r="E1091" s="16" t="s">
        <v>78</v>
      </c>
      <c r="F1091" s="17">
        <f>'[1]8. разд '!F1044</f>
        <v>61900</v>
      </c>
      <c r="G1091" s="17">
        <f>'[1]8. разд '!G1044</f>
        <v>61900</v>
      </c>
      <c r="H1091" s="17">
        <f>'[1]8. разд '!H1044</f>
        <v>0</v>
      </c>
      <c r="I1091" s="17">
        <f>'[1]8. разд '!I1044</f>
        <v>0</v>
      </c>
      <c r="J1091" s="17">
        <f>'[1]8. разд '!J1044</f>
        <v>61900</v>
      </c>
      <c r="K1091" s="17">
        <f>'[1]8. разд '!K1044</f>
        <v>61900</v>
      </c>
      <c r="L1091" s="18"/>
      <c r="M1091" s="18"/>
    </row>
    <row r="1092" spans="1:13" ht="89.25" x14ac:dyDescent="0.25">
      <c r="A1092" s="20" t="s">
        <v>675</v>
      </c>
      <c r="B1092" s="10" t="s">
        <v>676</v>
      </c>
      <c r="C1092" s="9"/>
      <c r="D1092" s="16"/>
      <c r="E1092" s="16"/>
      <c r="F1092" s="17">
        <f>F1093</f>
        <v>10908800</v>
      </c>
      <c r="G1092" s="17">
        <f t="shared" ref="G1092:K1094" si="367">G1093</f>
        <v>10908800</v>
      </c>
      <c r="H1092" s="17">
        <f t="shared" si="367"/>
        <v>593700</v>
      </c>
      <c r="I1092" s="17">
        <f t="shared" si="367"/>
        <v>593700</v>
      </c>
      <c r="J1092" s="17">
        <f t="shared" si="367"/>
        <v>11502500</v>
      </c>
      <c r="K1092" s="17">
        <f t="shared" si="367"/>
        <v>11502500</v>
      </c>
      <c r="L1092" s="18"/>
      <c r="M1092" s="18"/>
    </row>
    <row r="1093" spans="1:13" x14ac:dyDescent="0.25">
      <c r="A1093" s="20" t="s">
        <v>61</v>
      </c>
      <c r="B1093" s="10" t="s">
        <v>676</v>
      </c>
      <c r="C1093" s="9">
        <v>300</v>
      </c>
      <c r="D1093" s="16"/>
      <c r="E1093" s="16"/>
      <c r="F1093" s="17">
        <f>F1094</f>
        <v>10908800</v>
      </c>
      <c r="G1093" s="17">
        <f t="shared" si="367"/>
        <v>10908800</v>
      </c>
      <c r="H1093" s="17">
        <f t="shared" si="367"/>
        <v>593700</v>
      </c>
      <c r="I1093" s="17">
        <f t="shared" si="367"/>
        <v>593700</v>
      </c>
      <c r="J1093" s="17">
        <f t="shared" si="367"/>
        <v>11502500</v>
      </c>
      <c r="K1093" s="17">
        <f t="shared" si="367"/>
        <v>11502500</v>
      </c>
      <c r="L1093" s="18"/>
      <c r="M1093" s="18"/>
    </row>
    <row r="1094" spans="1:13" x14ac:dyDescent="0.25">
      <c r="A1094" s="20" t="s">
        <v>62</v>
      </c>
      <c r="B1094" s="10" t="s">
        <v>676</v>
      </c>
      <c r="C1094" s="9">
        <v>300</v>
      </c>
      <c r="D1094" s="16" t="s">
        <v>63</v>
      </c>
      <c r="E1094" s="16"/>
      <c r="F1094" s="17">
        <f>F1095</f>
        <v>10908800</v>
      </c>
      <c r="G1094" s="17">
        <f t="shared" si="367"/>
        <v>10908800</v>
      </c>
      <c r="H1094" s="17">
        <f t="shared" si="367"/>
        <v>593700</v>
      </c>
      <c r="I1094" s="17">
        <f t="shared" si="367"/>
        <v>593700</v>
      </c>
      <c r="J1094" s="17">
        <f t="shared" si="367"/>
        <v>11502500</v>
      </c>
      <c r="K1094" s="17">
        <f t="shared" si="367"/>
        <v>11502500</v>
      </c>
      <c r="L1094" s="18"/>
      <c r="M1094" s="18"/>
    </row>
    <row r="1095" spans="1:13" x14ac:dyDescent="0.25">
      <c r="A1095" s="20" t="s">
        <v>52</v>
      </c>
      <c r="B1095" s="10" t="s">
        <v>676</v>
      </c>
      <c r="C1095" s="9">
        <v>300</v>
      </c>
      <c r="D1095" s="16" t="s">
        <v>63</v>
      </c>
      <c r="E1095" s="16" t="s">
        <v>78</v>
      </c>
      <c r="F1095" s="17">
        <f>'[1]8. разд '!F1046</f>
        <v>10908800</v>
      </c>
      <c r="G1095" s="17">
        <f>'[1]8. разд '!G1046</f>
        <v>10908800</v>
      </c>
      <c r="H1095" s="17">
        <f>'[1]8. разд '!H1046</f>
        <v>593700</v>
      </c>
      <c r="I1095" s="17">
        <f>'[1]8. разд '!I1046</f>
        <v>593700</v>
      </c>
      <c r="J1095" s="17">
        <f>'[1]8. разд '!J1046</f>
        <v>11502500</v>
      </c>
      <c r="K1095" s="17">
        <f>'[1]8. разд '!K1046</f>
        <v>11502500</v>
      </c>
      <c r="L1095" s="18"/>
      <c r="M1095" s="18"/>
    </row>
    <row r="1096" spans="1:13" ht="102" x14ac:dyDescent="0.25">
      <c r="A1096" s="20" t="s">
        <v>677</v>
      </c>
      <c r="B1096" s="10" t="s">
        <v>678</v>
      </c>
      <c r="C1096" s="9"/>
      <c r="D1096" s="16"/>
      <c r="E1096" s="16"/>
      <c r="F1096" s="17">
        <f>F1097</f>
        <v>6000</v>
      </c>
      <c r="G1096" s="17">
        <f t="shared" ref="G1096:K1098" si="368">G1097</f>
        <v>6000</v>
      </c>
      <c r="H1096" s="17">
        <f t="shared" si="368"/>
        <v>0</v>
      </c>
      <c r="I1096" s="17">
        <f t="shared" si="368"/>
        <v>0</v>
      </c>
      <c r="J1096" s="17">
        <f t="shared" si="368"/>
        <v>6000</v>
      </c>
      <c r="K1096" s="17">
        <f t="shared" si="368"/>
        <v>6000</v>
      </c>
      <c r="L1096" s="18"/>
      <c r="M1096" s="18"/>
    </row>
    <row r="1097" spans="1:13" ht="25.5" x14ac:dyDescent="0.25">
      <c r="A1097" s="20" t="s">
        <v>25</v>
      </c>
      <c r="B1097" s="10" t="s">
        <v>678</v>
      </c>
      <c r="C1097" s="9">
        <v>200</v>
      </c>
      <c r="D1097" s="16"/>
      <c r="E1097" s="16"/>
      <c r="F1097" s="17">
        <f>F1098</f>
        <v>6000</v>
      </c>
      <c r="G1097" s="17">
        <f t="shared" si="368"/>
        <v>6000</v>
      </c>
      <c r="H1097" s="17">
        <f t="shared" si="368"/>
        <v>0</v>
      </c>
      <c r="I1097" s="17">
        <f t="shared" si="368"/>
        <v>0</v>
      </c>
      <c r="J1097" s="17">
        <f t="shared" si="368"/>
        <v>6000</v>
      </c>
      <c r="K1097" s="17">
        <f t="shared" si="368"/>
        <v>6000</v>
      </c>
      <c r="L1097" s="18"/>
      <c r="M1097" s="18"/>
    </row>
    <row r="1098" spans="1:13" x14ac:dyDescent="0.25">
      <c r="A1098" s="20" t="s">
        <v>53</v>
      </c>
      <c r="B1098" s="10" t="s">
        <v>678</v>
      </c>
      <c r="C1098" s="9">
        <v>200</v>
      </c>
      <c r="D1098" s="16" t="s">
        <v>54</v>
      </c>
      <c r="E1098" s="16"/>
      <c r="F1098" s="17">
        <f>F1099</f>
        <v>6000</v>
      </c>
      <c r="G1098" s="17">
        <f t="shared" si="368"/>
        <v>6000</v>
      </c>
      <c r="H1098" s="17">
        <f t="shared" si="368"/>
        <v>0</v>
      </c>
      <c r="I1098" s="17">
        <f t="shared" si="368"/>
        <v>0</v>
      </c>
      <c r="J1098" s="17">
        <f t="shared" si="368"/>
        <v>6000</v>
      </c>
      <c r="K1098" s="17">
        <f t="shared" si="368"/>
        <v>6000</v>
      </c>
      <c r="L1098" s="18"/>
      <c r="M1098" s="18"/>
    </row>
    <row r="1099" spans="1:13" x14ac:dyDescent="0.25">
      <c r="A1099" s="20" t="s">
        <v>55</v>
      </c>
      <c r="B1099" s="10" t="s">
        <v>678</v>
      </c>
      <c r="C1099" s="9">
        <v>200</v>
      </c>
      <c r="D1099" s="16" t="s">
        <v>54</v>
      </c>
      <c r="E1099" s="16" t="s">
        <v>56</v>
      </c>
      <c r="F1099" s="17">
        <f>'[1]8. разд '!F194</f>
        <v>6000</v>
      </c>
      <c r="G1099" s="17">
        <f>'[1]8. разд '!G194</f>
        <v>6000</v>
      </c>
      <c r="H1099" s="17">
        <f>'[1]8. разд '!H194</f>
        <v>0</v>
      </c>
      <c r="I1099" s="17">
        <f>'[1]8. разд '!I194</f>
        <v>0</v>
      </c>
      <c r="J1099" s="17">
        <f>'[1]8. разд '!J194</f>
        <v>6000</v>
      </c>
      <c r="K1099" s="17">
        <f>'[1]8. разд '!K194</f>
        <v>6000</v>
      </c>
      <c r="L1099" s="18"/>
      <c r="M1099" s="18"/>
    </row>
    <row r="1100" spans="1:13" ht="76.5" x14ac:dyDescent="0.25">
      <c r="A1100" s="20" t="s">
        <v>679</v>
      </c>
      <c r="B1100" s="10" t="s">
        <v>680</v>
      </c>
      <c r="C1100" s="9"/>
      <c r="D1100" s="16"/>
      <c r="E1100" s="16"/>
      <c r="F1100" s="17">
        <f>F1101</f>
        <v>43813</v>
      </c>
      <c r="G1100" s="17">
        <f t="shared" ref="G1100:K1102" si="369">G1101</f>
        <v>43813</v>
      </c>
      <c r="H1100" s="17">
        <f t="shared" si="369"/>
        <v>0</v>
      </c>
      <c r="I1100" s="17">
        <f t="shared" si="369"/>
        <v>0</v>
      </c>
      <c r="J1100" s="17">
        <f t="shared" si="369"/>
        <v>43813</v>
      </c>
      <c r="K1100" s="17">
        <f t="shared" si="369"/>
        <v>43813</v>
      </c>
      <c r="L1100" s="18"/>
      <c r="M1100" s="18"/>
    </row>
    <row r="1101" spans="1:13" ht="63.75" x14ac:dyDescent="0.25">
      <c r="A1101" s="20" t="s">
        <v>21</v>
      </c>
      <c r="B1101" s="10" t="s">
        <v>680</v>
      </c>
      <c r="C1101" s="9">
        <v>100</v>
      </c>
      <c r="D1101" s="16"/>
      <c r="E1101" s="16"/>
      <c r="F1101" s="17">
        <f>F1102</f>
        <v>43813</v>
      </c>
      <c r="G1101" s="17">
        <f t="shared" si="369"/>
        <v>43813</v>
      </c>
      <c r="H1101" s="17">
        <f t="shared" si="369"/>
        <v>0</v>
      </c>
      <c r="I1101" s="17">
        <f t="shared" si="369"/>
        <v>0</v>
      </c>
      <c r="J1101" s="17">
        <f t="shared" si="369"/>
        <v>43813</v>
      </c>
      <c r="K1101" s="17">
        <f t="shared" si="369"/>
        <v>43813</v>
      </c>
      <c r="L1101" s="18"/>
      <c r="M1101" s="18"/>
    </row>
    <row r="1102" spans="1:13" x14ac:dyDescent="0.25">
      <c r="A1102" s="20" t="s">
        <v>105</v>
      </c>
      <c r="B1102" s="10" t="s">
        <v>680</v>
      </c>
      <c r="C1102" s="9">
        <v>100</v>
      </c>
      <c r="D1102" s="10" t="s">
        <v>106</v>
      </c>
      <c r="E1102" s="10"/>
      <c r="F1102" s="17">
        <f>F1103</f>
        <v>43813</v>
      </c>
      <c r="G1102" s="17">
        <f t="shared" si="369"/>
        <v>43813</v>
      </c>
      <c r="H1102" s="17">
        <f t="shared" si="369"/>
        <v>0</v>
      </c>
      <c r="I1102" s="17">
        <f t="shared" si="369"/>
        <v>0</v>
      </c>
      <c r="J1102" s="17">
        <f t="shared" si="369"/>
        <v>43813</v>
      </c>
      <c r="K1102" s="17">
        <f t="shared" si="369"/>
        <v>43813</v>
      </c>
      <c r="L1102" s="18"/>
      <c r="M1102" s="18"/>
    </row>
    <row r="1103" spans="1:13" x14ac:dyDescent="0.25">
      <c r="A1103" s="20" t="s">
        <v>107</v>
      </c>
      <c r="B1103" s="10" t="s">
        <v>680</v>
      </c>
      <c r="C1103" s="9">
        <v>100</v>
      </c>
      <c r="D1103" s="10" t="s">
        <v>106</v>
      </c>
      <c r="E1103" s="10" t="s">
        <v>108</v>
      </c>
      <c r="F1103" s="17">
        <f>'[1]8. разд '!F439</f>
        <v>43813</v>
      </c>
      <c r="G1103" s="17">
        <f>'[1]8. разд '!G439</f>
        <v>43813</v>
      </c>
      <c r="H1103" s="17">
        <f>'[1]8. разд '!H439</f>
        <v>0</v>
      </c>
      <c r="I1103" s="17">
        <f>'[1]8. разд '!I439</f>
        <v>0</v>
      </c>
      <c r="J1103" s="17">
        <f>'[1]8. разд '!J439</f>
        <v>43813</v>
      </c>
      <c r="K1103" s="17">
        <f>'[1]8. разд '!K439</f>
        <v>43813</v>
      </c>
      <c r="L1103" s="18"/>
      <c r="M1103" s="18"/>
    </row>
    <row r="1104" spans="1:13" ht="76.5" x14ac:dyDescent="0.25">
      <c r="A1104" s="20" t="s">
        <v>681</v>
      </c>
      <c r="B1104" s="10" t="s">
        <v>682</v>
      </c>
      <c r="C1104" s="9"/>
      <c r="D1104" s="16"/>
      <c r="E1104" s="16"/>
      <c r="F1104" s="17">
        <f>F1105</f>
        <v>336700</v>
      </c>
      <c r="G1104" s="17">
        <f t="shared" ref="G1104:K1106" si="370">G1105</f>
        <v>336700</v>
      </c>
      <c r="H1104" s="17">
        <f t="shared" si="370"/>
        <v>0</v>
      </c>
      <c r="I1104" s="17">
        <f t="shared" si="370"/>
        <v>0</v>
      </c>
      <c r="J1104" s="17">
        <f t="shared" si="370"/>
        <v>336700</v>
      </c>
      <c r="K1104" s="17">
        <f t="shared" si="370"/>
        <v>336700</v>
      </c>
      <c r="L1104" s="18"/>
      <c r="M1104" s="18"/>
    </row>
    <row r="1105" spans="1:13" ht="63.75" x14ac:dyDescent="0.25">
      <c r="A1105" s="20" t="s">
        <v>21</v>
      </c>
      <c r="B1105" s="10" t="s">
        <v>682</v>
      </c>
      <c r="C1105" s="9">
        <v>100</v>
      </c>
      <c r="D1105" s="16"/>
      <c r="E1105" s="16"/>
      <c r="F1105" s="17">
        <f>F1106</f>
        <v>336700</v>
      </c>
      <c r="G1105" s="17">
        <f t="shared" si="370"/>
        <v>336700</v>
      </c>
      <c r="H1105" s="17">
        <f t="shared" si="370"/>
        <v>0</v>
      </c>
      <c r="I1105" s="17">
        <f t="shared" si="370"/>
        <v>0</v>
      </c>
      <c r="J1105" s="17">
        <f t="shared" si="370"/>
        <v>336700</v>
      </c>
      <c r="K1105" s="17">
        <f t="shared" si="370"/>
        <v>336700</v>
      </c>
      <c r="L1105" s="18"/>
      <c r="M1105" s="18"/>
    </row>
    <row r="1106" spans="1:13" x14ac:dyDescent="0.25">
      <c r="A1106" s="20" t="s">
        <v>62</v>
      </c>
      <c r="B1106" s="10" t="s">
        <v>682</v>
      </c>
      <c r="C1106" s="9">
        <v>100</v>
      </c>
      <c r="D1106" s="10" t="s">
        <v>63</v>
      </c>
      <c r="E1106" s="10"/>
      <c r="F1106" s="17">
        <f>F1107</f>
        <v>336700</v>
      </c>
      <c r="G1106" s="17">
        <f t="shared" si="370"/>
        <v>336700</v>
      </c>
      <c r="H1106" s="17">
        <f t="shared" si="370"/>
        <v>0</v>
      </c>
      <c r="I1106" s="17">
        <f t="shared" si="370"/>
        <v>0</v>
      </c>
      <c r="J1106" s="17">
        <f t="shared" si="370"/>
        <v>336700</v>
      </c>
      <c r="K1106" s="17">
        <f t="shared" si="370"/>
        <v>336700</v>
      </c>
      <c r="L1106" s="18"/>
      <c r="M1106" s="18"/>
    </row>
    <row r="1107" spans="1:13" x14ac:dyDescent="0.25">
      <c r="A1107" s="20" t="s">
        <v>407</v>
      </c>
      <c r="B1107" s="10" t="s">
        <v>682</v>
      </c>
      <c r="C1107" s="9">
        <v>100</v>
      </c>
      <c r="D1107" s="10" t="s">
        <v>63</v>
      </c>
      <c r="E1107" s="10" t="s">
        <v>106</v>
      </c>
      <c r="F1107" s="17">
        <f>'[1]8. разд '!F1069</f>
        <v>336700</v>
      </c>
      <c r="G1107" s="17">
        <f>'[1]8. разд '!G1069</f>
        <v>336700</v>
      </c>
      <c r="H1107" s="17">
        <f>'[1]8. разд '!H1069</f>
        <v>0</v>
      </c>
      <c r="I1107" s="17">
        <f>'[1]8. разд '!I1069</f>
        <v>0</v>
      </c>
      <c r="J1107" s="17">
        <f>'[1]8. разд '!J1069</f>
        <v>336700</v>
      </c>
      <c r="K1107" s="17">
        <f>'[1]8. разд '!K1069</f>
        <v>336700</v>
      </c>
      <c r="L1107" s="18"/>
      <c r="M1107" s="18"/>
    </row>
    <row r="1108" spans="1:13" ht="25.5" x14ac:dyDescent="0.25">
      <c r="A1108" s="20" t="s">
        <v>683</v>
      </c>
      <c r="B1108" s="10" t="s">
        <v>684</v>
      </c>
      <c r="C1108" s="9"/>
      <c r="D1108" s="16"/>
      <c r="E1108" s="16"/>
      <c r="F1108" s="17">
        <f t="shared" ref="F1108:K1108" si="371">F1109+F1112</f>
        <v>651334.00000000012</v>
      </c>
      <c r="G1108" s="17">
        <f t="shared" si="371"/>
        <v>651334.00000000012</v>
      </c>
      <c r="H1108" s="17">
        <f t="shared" si="371"/>
        <v>0</v>
      </c>
      <c r="I1108" s="17">
        <f t="shared" si="371"/>
        <v>0</v>
      </c>
      <c r="J1108" s="17">
        <f t="shared" si="371"/>
        <v>651334.00000000012</v>
      </c>
      <c r="K1108" s="17">
        <f t="shared" si="371"/>
        <v>651334.00000000012</v>
      </c>
      <c r="L1108" s="18"/>
      <c r="M1108" s="18"/>
    </row>
    <row r="1109" spans="1:13" ht="63.75" x14ac:dyDescent="0.25">
      <c r="A1109" s="20" t="s">
        <v>21</v>
      </c>
      <c r="B1109" s="10" t="s">
        <v>684</v>
      </c>
      <c r="C1109" s="9">
        <v>100</v>
      </c>
      <c r="D1109" s="16"/>
      <c r="E1109" s="16"/>
      <c r="F1109" s="17">
        <f>F1110</f>
        <v>476075.01000000007</v>
      </c>
      <c r="G1109" s="17">
        <f>G1110</f>
        <v>476075.01000000007</v>
      </c>
      <c r="H1109" s="17">
        <f t="shared" ref="H1109:K1110" si="372">H1110</f>
        <v>0</v>
      </c>
      <c r="I1109" s="17">
        <f t="shared" si="372"/>
        <v>0</v>
      </c>
      <c r="J1109" s="17">
        <f t="shared" si="372"/>
        <v>476075.01000000007</v>
      </c>
      <c r="K1109" s="17">
        <f t="shared" si="372"/>
        <v>476075.01000000007</v>
      </c>
      <c r="L1109" s="18"/>
      <c r="M1109" s="18"/>
    </row>
    <row r="1110" spans="1:13" x14ac:dyDescent="0.25">
      <c r="A1110" s="20" t="s">
        <v>53</v>
      </c>
      <c r="B1110" s="10" t="s">
        <v>684</v>
      </c>
      <c r="C1110" s="9">
        <v>100</v>
      </c>
      <c r="D1110" s="16" t="s">
        <v>54</v>
      </c>
      <c r="E1110" s="16"/>
      <c r="F1110" s="17">
        <f>F1111</f>
        <v>476075.01000000007</v>
      </c>
      <c r="G1110" s="17">
        <f>G1111</f>
        <v>476075.01000000007</v>
      </c>
      <c r="H1110" s="17">
        <f t="shared" si="372"/>
        <v>0</v>
      </c>
      <c r="I1110" s="17">
        <f t="shared" si="372"/>
        <v>0</v>
      </c>
      <c r="J1110" s="17">
        <f t="shared" si="372"/>
        <v>476075.01000000007</v>
      </c>
      <c r="K1110" s="17">
        <f t="shared" si="372"/>
        <v>476075.01000000007</v>
      </c>
      <c r="L1110" s="18"/>
      <c r="M1110" s="18"/>
    </row>
    <row r="1111" spans="1:13" x14ac:dyDescent="0.25">
      <c r="A1111" s="20" t="s">
        <v>55</v>
      </c>
      <c r="B1111" s="10" t="s">
        <v>684</v>
      </c>
      <c r="C1111" s="9">
        <v>100</v>
      </c>
      <c r="D1111" s="16" t="s">
        <v>54</v>
      </c>
      <c r="E1111" s="16" t="s">
        <v>56</v>
      </c>
      <c r="F1111" s="17">
        <f>'[1]8. разд '!F196</f>
        <v>476075.01000000007</v>
      </c>
      <c r="G1111" s="17">
        <f>'[1]8. разд '!G196</f>
        <v>476075.01000000007</v>
      </c>
      <c r="H1111" s="17">
        <f>'[1]8. разд '!H196</f>
        <v>0</v>
      </c>
      <c r="I1111" s="17">
        <f>'[1]8. разд '!I196</f>
        <v>0</v>
      </c>
      <c r="J1111" s="17">
        <f>'[1]8. разд '!J196</f>
        <v>476075.01000000007</v>
      </c>
      <c r="K1111" s="17">
        <f>'[1]8. разд '!K196</f>
        <v>476075.01000000007</v>
      </c>
      <c r="L1111" s="18"/>
      <c r="M1111" s="18"/>
    </row>
    <row r="1112" spans="1:13" ht="25.5" x14ac:dyDescent="0.25">
      <c r="A1112" s="20" t="s">
        <v>25</v>
      </c>
      <c r="B1112" s="10" t="s">
        <v>684</v>
      </c>
      <c r="C1112" s="9">
        <v>200</v>
      </c>
      <c r="D1112" s="16"/>
      <c r="E1112" s="16"/>
      <c r="F1112" s="17">
        <f>F1113</f>
        <v>175258.99000000002</v>
      </c>
      <c r="G1112" s="17">
        <f>G1113</f>
        <v>175258.99000000002</v>
      </c>
      <c r="H1112" s="17">
        <f t="shared" ref="H1112:K1113" si="373">H1113</f>
        <v>0</v>
      </c>
      <c r="I1112" s="17">
        <f t="shared" si="373"/>
        <v>0</v>
      </c>
      <c r="J1112" s="17">
        <f t="shared" si="373"/>
        <v>175258.99000000002</v>
      </c>
      <c r="K1112" s="17">
        <f t="shared" si="373"/>
        <v>175258.99000000002</v>
      </c>
      <c r="L1112" s="18"/>
      <c r="M1112" s="18"/>
    </row>
    <row r="1113" spans="1:13" x14ac:dyDescent="0.25">
      <c r="A1113" s="20" t="s">
        <v>53</v>
      </c>
      <c r="B1113" s="10" t="s">
        <v>684</v>
      </c>
      <c r="C1113" s="9">
        <v>200</v>
      </c>
      <c r="D1113" s="16" t="s">
        <v>54</v>
      </c>
      <c r="E1113" s="16"/>
      <c r="F1113" s="17">
        <f>F1114</f>
        <v>175258.99000000002</v>
      </c>
      <c r="G1113" s="17">
        <f>G1114</f>
        <v>175258.99000000002</v>
      </c>
      <c r="H1113" s="17">
        <f t="shared" si="373"/>
        <v>0</v>
      </c>
      <c r="I1113" s="17">
        <f t="shared" si="373"/>
        <v>0</v>
      </c>
      <c r="J1113" s="17">
        <f t="shared" si="373"/>
        <v>175258.99000000002</v>
      </c>
      <c r="K1113" s="17">
        <f t="shared" si="373"/>
        <v>175258.99000000002</v>
      </c>
      <c r="L1113" s="18"/>
      <c r="M1113" s="18"/>
    </row>
    <row r="1114" spans="1:13" x14ac:dyDescent="0.25">
      <c r="A1114" s="20" t="s">
        <v>55</v>
      </c>
      <c r="B1114" s="10" t="s">
        <v>684</v>
      </c>
      <c r="C1114" s="9">
        <v>200</v>
      </c>
      <c r="D1114" s="16" t="s">
        <v>54</v>
      </c>
      <c r="E1114" s="16" t="s">
        <v>56</v>
      </c>
      <c r="F1114" s="17">
        <f>'[1]8. разд '!F197</f>
        <v>175258.99000000002</v>
      </c>
      <c r="G1114" s="17">
        <f>'[1]8. разд '!G197</f>
        <v>175258.99000000002</v>
      </c>
      <c r="H1114" s="17">
        <f>'[1]8. разд '!H197</f>
        <v>0</v>
      </c>
      <c r="I1114" s="17">
        <f>'[1]8. разд '!I197</f>
        <v>0</v>
      </c>
      <c r="J1114" s="17">
        <f>'[1]8. разд '!J197</f>
        <v>175258.99000000002</v>
      </c>
      <c r="K1114" s="17">
        <f>'[1]8. разд '!K197</f>
        <v>175258.99000000002</v>
      </c>
      <c r="L1114" s="18"/>
      <c r="M1114" s="18"/>
    </row>
    <row r="1115" spans="1:13" ht="51" x14ac:dyDescent="0.25">
      <c r="A1115" s="20" t="s">
        <v>685</v>
      </c>
      <c r="B1115" s="10" t="s">
        <v>686</v>
      </c>
      <c r="C1115" s="9"/>
      <c r="D1115" s="16"/>
      <c r="E1115" s="16"/>
      <c r="F1115" s="17">
        <f t="shared" ref="F1115:K1115" si="374">F1116+F1119</f>
        <v>1820000</v>
      </c>
      <c r="G1115" s="17">
        <f t="shared" si="374"/>
        <v>1820000</v>
      </c>
      <c r="H1115" s="17">
        <f t="shared" si="374"/>
        <v>0</v>
      </c>
      <c r="I1115" s="17">
        <f t="shared" si="374"/>
        <v>0</v>
      </c>
      <c r="J1115" s="17">
        <f t="shared" si="374"/>
        <v>1820000</v>
      </c>
      <c r="K1115" s="17">
        <f t="shared" si="374"/>
        <v>1820000</v>
      </c>
      <c r="L1115" s="18"/>
      <c r="M1115" s="18"/>
    </row>
    <row r="1116" spans="1:13" ht="63.75" x14ac:dyDescent="0.25">
      <c r="A1116" s="20" t="s">
        <v>21</v>
      </c>
      <c r="B1116" s="10" t="s">
        <v>686</v>
      </c>
      <c r="C1116" s="9">
        <v>100</v>
      </c>
      <c r="D1116" s="16"/>
      <c r="E1116" s="16"/>
      <c r="F1116" s="17">
        <f>F1117</f>
        <v>1731574.07</v>
      </c>
      <c r="G1116" s="17">
        <f t="shared" ref="G1116:K1117" si="375">G1117</f>
        <v>1731574.07</v>
      </c>
      <c r="H1116" s="17">
        <f t="shared" si="375"/>
        <v>0</v>
      </c>
      <c r="I1116" s="17">
        <f t="shared" si="375"/>
        <v>0</v>
      </c>
      <c r="J1116" s="17">
        <f t="shared" si="375"/>
        <v>1731574.07</v>
      </c>
      <c r="K1116" s="17">
        <f t="shared" si="375"/>
        <v>1731574.07</v>
      </c>
      <c r="L1116" s="18"/>
      <c r="M1116" s="18"/>
    </row>
    <row r="1117" spans="1:13" x14ac:dyDescent="0.25">
      <c r="A1117" s="20" t="s">
        <v>62</v>
      </c>
      <c r="B1117" s="10" t="s">
        <v>686</v>
      </c>
      <c r="C1117" s="9">
        <v>100</v>
      </c>
      <c r="D1117" s="10" t="s">
        <v>63</v>
      </c>
      <c r="E1117" s="10"/>
      <c r="F1117" s="17">
        <f>F1118</f>
        <v>1731574.07</v>
      </c>
      <c r="G1117" s="17">
        <f t="shared" si="375"/>
        <v>1731574.07</v>
      </c>
      <c r="H1117" s="17">
        <f t="shared" si="375"/>
        <v>0</v>
      </c>
      <c r="I1117" s="17">
        <f t="shared" si="375"/>
        <v>0</v>
      </c>
      <c r="J1117" s="17">
        <f t="shared" si="375"/>
        <v>1731574.07</v>
      </c>
      <c r="K1117" s="17">
        <f t="shared" si="375"/>
        <v>1731574.07</v>
      </c>
      <c r="L1117" s="18"/>
      <c r="M1117" s="18"/>
    </row>
    <row r="1118" spans="1:13" x14ac:dyDescent="0.25">
      <c r="A1118" s="20" t="s">
        <v>407</v>
      </c>
      <c r="B1118" s="10" t="s">
        <v>686</v>
      </c>
      <c r="C1118" s="9">
        <v>100</v>
      </c>
      <c r="D1118" s="10" t="s">
        <v>63</v>
      </c>
      <c r="E1118" s="10" t="s">
        <v>106</v>
      </c>
      <c r="F1118" s="17">
        <f>'[1]8. разд '!F1071</f>
        <v>1731574.07</v>
      </c>
      <c r="G1118" s="17">
        <f>'[1]8. разд '!G1071</f>
        <v>1731574.07</v>
      </c>
      <c r="H1118" s="17">
        <f>'[1]8. разд '!H1071</f>
        <v>0</v>
      </c>
      <c r="I1118" s="17">
        <f>'[1]8. разд '!I1071</f>
        <v>0</v>
      </c>
      <c r="J1118" s="17">
        <f>'[1]8. разд '!J1071</f>
        <v>1731574.07</v>
      </c>
      <c r="K1118" s="17">
        <f>'[1]8. разд '!K1071</f>
        <v>1731574.07</v>
      </c>
      <c r="L1118" s="18"/>
      <c r="M1118" s="18"/>
    </row>
    <row r="1119" spans="1:13" ht="25.5" x14ac:dyDescent="0.25">
      <c r="A1119" s="20" t="s">
        <v>25</v>
      </c>
      <c r="B1119" s="10" t="s">
        <v>686</v>
      </c>
      <c r="C1119" s="9">
        <v>200</v>
      </c>
      <c r="D1119" s="16"/>
      <c r="E1119" s="16"/>
      <c r="F1119" s="17">
        <f>F1120</f>
        <v>88425.93</v>
      </c>
      <c r="G1119" s="17">
        <f t="shared" ref="G1119:K1120" si="376">G1120</f>
        <v>88425.93</v>
      </c>
      <c r="H1119" s="17">
        <f t="shared" si="376"/>
        <v>0</v>
      </c>
      <c r="I1119" s="17">
        <f t="shared" si="376"/>
        <v>0</v>
      </c>
      <c r="J1119" s="17">
        <f t="shared" si="376"/>
        <v>88425.93</v>
      </c>
      <c r="K1119" s="17">
        <f t="shared" si="376"/>
        <v>88425.93</v>
      </c>
      <c r="L1119" s="18"/>
      <c r="M1119" s="18"/>
    </row>
    <row r="1120" spans="1:13" x14ac:dyDescent="0.25">
      <c r="A1120" s="20" t="s">
        <v>62</v>
      </c>
      <c r="B1120" s="10" t="s">
        <v>686</v>
      </c>
      <c r="C1120" s="9">
        <v>200</v>
      </c>
      <c r="D1120" s="10" t="s">
        <v>63</v>
      </c>
      <c r="E1120" s="10"/>
      <c r="F1120" s="17">
        <f>F1121</f>
        <v>88425.93</v>
      </c>
      <c r="G1120" s="17">
        <f t="shared" si="376"/>
        <v>88425.93</v>
      </c>
      <c r="H1120" s="17">
        <f t="shared" si="376"/>
        <v>0</v>
      </c>
      <c r="I1120" s="17">
        <f t="shared" si="376"/>
        <v>0</v>
      </c>
      <c r="J1120" s="17">
        <f t="shared" si="376"/>
        <v>88425.93</v>
      </c>
      <c r="K1120" s="17">
        <f t="shared" si="376"/>
        <v>88425.93</v>
      </c>
      <c r="L1120" s="18"/>
      <c r="M1120" s="18"/>
    </row>
    <row r="1121" spans="1:13" x14ac:dyDescent="0.25">
      <c r="A1121" s="20" t="s">
        <v>407</v>
      </c>
      <c r="B1121" s="10" t="s">
        <v>686</v>
      </c>
      <c r="C1121" s="9">
        <v>200</v>
      </c>
      <c r="D1121" s="10" t="s">
        <v>63</v>
      </c>
      <c r="E1121" s="10" t="s">
        <v>106</v>
      </c>
      <c r="F1121" s="17">
        <f>'[1]8. разд '!F1072</f>
        <v>88425.93</v>
      </c>
      <c r="G1121" s="17">
        <f>'[1]8. разд '!G1072</f>
        <v>88425.93</v>
      </c>
      <c r="H1121" s="17">
        <f>'[1]8. разд '!H1072</f>
        <v>0</v>
      </c>
      <c r="I1121" s="17">
        <f>'[1]8. разд '!I1072</f>
        <v>0</v>
      </c>
      <c r="J1121" s="17">
        <f>'[1]8. разд '!J1072</f>
        <v>88425.93</v>
      </c>
      <c r="K1121" s="17">
        <f>'[1]8. разд '!K1072</f>
        <v>88425.93</v>
      </c>
      <c r="L1121" s="18"/>
      <c r="M1121" s="18"/>
    </row>
    <row r="1122" spans="1:13" ht="51" x14ac:dyDescent="0.25">
      <c r="A1122" s="20" t="s">
        <v>687</v>
      </c>
      <c r="B1122" s="10" t="s">
        <v>688</v>
      </c>
      <c r="C1122" s="10"/>
      <c r="D1122" s="10"/>
      <c r="E1122" s="10"/>
      <c r="F1122" s="17">
        <f>F1123</f>
        <v>3637600</v>
      </c>
      <c r="G1122" s="17">
        <f t="shared" ref="G1122:K1124" si="377">G1123</f>
        <v>3637600</v>
      </c>
      <c r="H1122" s="17">
        <f t="shared" si="377"/>
        <v>0</v>
      </c>
      <c r="I1122" s="17">
        <f t="shared" si="377"/>
        <v>0</v>
      </c>
      <c r="J1122" s="17">
        <f t="shared" si="377"/>
        <v>3637600</v>
      </c>
      <c r="K1122" s="17">
        <f t="shared" si="377"/>
        <v>3637600</v>
      </c>
      <c r="L1122" s="18"/>
      <c r="M1122" s="18"/>
    </row>
    <row r="1123" spans="1:13" ht="25.5" x14ac:dyDescent="0.25">
      <c r="A1123" s="20" t="s">
        <v>244</v>
      </c>
      <c r="B1123" s="10" t="s">
        <v>688</v>
      </c>
      <c r="C1123" s="10" t="s">
        <v>245</v>
      </c>
      <c r="D1123" s="16"/>
      <c r="E1123" s="16"/>
      <c r="F1123" s="17">
        <f>F1124</f>
        <v>3637600</v>
      </c>
      <c r="G1123" s="17">
        <f t="shared" si="377"/>
        <v>3637600</v>
      </c>
      <c r="H1123" s="17">
        <f t="shared" si="377"/>
        <v>0</v>
      </c>
      <c r="I1123" s="17">
        <f t="shared" si="377"/>
        <v>0</v>
      </c>
      <c r="J1123" s="17">
        <f t="shared" si="377"/>
        <v>3637600</v>
      </c>
      <c r="K1123" s="17">
        <f t="shared" si="377"/>
        <v>3637600</v>
      </c>
      <c r="L1123" s="18"/>
      <c r="M1123" s="18"/>
    </row>
    <row r="1124" spans="1:13" x14ac:dyDescent="0.25">
      <c r="A1124" s="20" t="s">
        <v>62</v>
      </c>
      <c r="B1124" s="10" t="s">
        <v>688</v>
      </c>
      <c r="C1124" s="10" t="s">
        <v>245</v>
      </c>
      <c r="D1124" s="10" t="s">
        <v>63</v>
      </c>
      <c r="E1124" s="10"/>
      <c r="F1124" s="17">
        <f>F1125</f>
        <v>3637600</v>
      </c>
      <c r="G1124" s="17">
        <f t="shared" si="377"/>
        <v>3637600</v>
      </c>
      <c r="H1124" s="17">
        <f t="shared" si="377"/>
        <v>0</v>
      </c>
      <c r="I1124" s="17">
        <f t="shared" si="377"/>
        <v>0</v>
      </c>
      <c r="J1124" s="17">
        <f t="shared" si="377"/>
        <v>3637600</v>
      </c>
      <c r="K1124" s="17">
        <f t="shared" si="377"/>
        <v>3637600</v>
      </c>
      <c r="L1124" s="18"/>
      <c r="M1124" s="18"/>
    </row>
    <row r="1125" spans="1:13" x14ac:dyDescent="0.25">
      <c r="A1125" s="20" t="s">
        <v>407</v>
      </c>
      <c r="B1125" s="10" t="s">
        <v>688</v>
      </c>
      <c r="C1125" s="10" t="s">
        <v>245</v>
      </c>
      <c r="D1125" s="10" t="s">
        <v>63</v>
      </c>
      <c r="E1125" s="10" t="s">
        <v>106</v>
      </c>
      <c r="F1125" s="17">
        <f>'[1]8. разд '!F1075</f>
        <v>3637600</v>
      </c>
      <c r="G1125" s="17">
        <f>'[1]8. разд '!G1075</f>
        <v>3637600</v>
      </c>
      <c r="H1125" s="17">
        <f>'[1]8. разд '!H1075</f>
        <v>0</v>
      </c>
      <c r="I1125" s="17">
        <f>'[1]8. разд '!I1075</f>
        <v>0</v>
      </c>
      <c r="J1125" s="17">
        <f>'[1]8. разд '!J1075</f>
        <v>3637600</v>
      </c>
      <c r="K1125" s="17">
        <f>'[1]8. разд '!K1075</f>
        <v>3637600</v>
      </c>
      <c r="L1125" s="18"/>
      <c r="M1125" s="18"/>
    </row>
    <row r="1126" spans="1:13" ht="38.25" x14ac:dyDescent="0.25">
      <c r="A1126" s="20" t="s">
        <v>381</v>
      </c>
      <c r="B1126" s="10" t="s">
        <v>689</v>
      </c>
      <c r="C1126" s="9"/>
      <c r="D1126" s="10"/>
      <c r="E1126" s="10"/>
      <c r="F1126" s="17">
        <f t="shared" ref="F1126:K1126" si="378">F1127+F1130</f>
        <v>164390.08000000002</v>
      </c>
      <c r="G1126" s="17">
        <f t="shared" si="378"/>
        <v>0</v>
      </c>
      <c r="H1126" s="17">
        <f t="shared" si="378"/>
        <v>51254</v>
      </c>
      <c r="I1126" s="17">
        <f t="shared" si="378"/>
        <v>0</v>
      </c>
      <c r="J1126" s="17">
        <f t="shared" si="378"/>
        <v>215644.08000000002</v>
      </c>
      <c r="K1126" s="17">
        <f t="shared" si="378"/>
        <v>0</v>
      </c>
      <c r="L1126" s="18"/>
      <c r="M1126" s="18"/>
    </row>
    <row r="1127" spans="1:13" ht="25.5" x14ac:dyDescent="0.25">
      <c r="A1127" s="20" t="s">
        <v>25</v>
      </c>
      <c r="B1127" s="10" t="s">
        <v>689</v>
      </c>
      <c r="C1127" s="9">
        <v>200</v>
      </c>
      <c r="D1127" s="16"/>
      <c r="E1127" s="16"/>
      <c r="F1127" s="17">
        <f>F1128</f>
        <v>119058.14</v>
      </c>
      <c r="G1127" s="17">
        <f t="shared" ref="G1127:K1128" si="379">G1128</f>
        <v>0</v>
      </c>
      <c r="H1127" s="17">
        <f t="shared" si="379"/>
        <v>0</v>
      </c>
      <c r="I1127" s="17">
        <f t="shared" si="379"/>
        <v>0</v>
      </c>
      <c r="J1127" s="17">
        <f t="shared" si="379"/>
        <v>119058.14</v>
      </c>
      <c r="K1127" s="17">
        <f t="shared" si="379"/>
        <v>0</v>
      </c>
      <c r="L1127" s="18"/>
      <c r="M1127" s="18"/>
    </row>
    <row r="1128" spans="1:13" x14ac:dyDescent="0.25">
      <c r="A1128" s="20" t="s">
        <v>53</v>
      </c>
      <c r="B1128" s="10" t="s">
        <v>689</v>
      </c>
      <c r="C1128" s="9">
        <v>200</v>
      </c>
      <c r="D1128" s="10" t="s">
        <v>54</v>
      </c>
      <c r="E1128" s="10"/>
      <c r="F1128" s="17">
        <f>F1129</f>
        <v>119058.14</v>
      </c>
      <c r="G1128" s="17">
        <f t="shared" si="379"/>
        <v>0</v>
      </c>
      <c r="H1128" s="17">
        <f t="shared" si="379"/>
        <v>0</v>
      </c>
      <c r="I1128" s="17">
        <f t="shared" si="379"/>
        <v>0</v>
      </c>
      <c r="J1128" s="17">
        <f t="shared" si="379"/>
        <v>119058.14</v>
      </c>
      <c r="K1128" s="17">
        <f t="shared" si="379"/>
        <v>0</v>
      </c>
      <c r="L1128" s="18"/>
      <c r="M1128" s="18"/>
    </row>
    <row r="1129" spans="1:13" x14ac:dyDescent="0.25">
      <c r="A1129" s="20" t="s">
        <v>55</v>
      </c>
      <c r="B1129" s="10" t="s">
        <v>689</v>
      </c>
      <c r="C1129" s="9">
        <v>200</v>
      </c>
      <c r="D1129" s="10" t="s">
        <v>54</v>
      </c>
      <c r="E1129" s="10" t="s">
        <v>56</v>
      </c>
      <c r="F1129" s="17">
        <f>'[1]8. разд '!F201</f>
        <v>119058.14</v>
      </c>
      <c r="G1129" s="17">
        <f>'[1]8. разд '!G201</f>
        <v>0</v>
      </c>
      <c r="H1129" s="17">
        <f>'[1]8. разд '!H201</f>
        <v>0</v>
      </c>
      <c r="I1129" s="17">
        <f>'[1]8. разд '!I201</f>
        <v>0</v>
      </c>
      <c r="J1129" s="17">
        <f>'[1]8. разд '!J201</f>
        <v>119058.14</v>
      </c>
      <c r="K1129" s="17">
        <f>'[1]8. разд '!K201</f>
        <v>0</v>
      </c>
      <c r="L1129" s="18"/>
      <c r="M1129" s="18"/>
    </row>
    <row r="1130" spans="1:13" x14ac:dyDescent="0.25">
      <c r="A1130" s="20" t="s">
        <v>58</v>
      </c>
      <c r="B1130" s="10" t="s">
        <v>689</v>
      </c>
      <c r="C1130" s="9">
        <v>800</v>
      </c>
      <c r="D1130" s="16"/>
      <c r="E1130" s="16"/>
      <c r="F1130" s="17">
        <f>F1131</f>
        <v>45331.94</v>
      </c>
      <c r="G1130" s="17">
        <f t="shared" ref="G1130:K1131" si="380">G1131</f>
        <v>0</v>
      </c>
      <c r="H1130" s="17">
        <f t="shared" si="380"/>
        <v>51254</v>
      </c>
      <c r="I1130" s="17">
        <f t="shared" si="380"/>
        <v>0</v>
      </c>
      <c r="J1130" s="17">
        <f t="shared" si="380"/>
        <v>96585.94</v>
      </c>
      <c r="K1130" s="17">
        <f t="shared" si="380"/>
        <v>0</v>
      </c>
      <c r="L1130" s="18"/>
      <c r="M1130" s="18"/>
    </row>
    <row r="1131" spans="1:13" x14ac:dyDescent="0.25">
      <c r="A1131" s="20" t="s">
        <v>53</v>
      </c>
      <c r="B1131" s="10" t="s">
        <v>689</v>
      </c>
      <c r="C1131" s="9">
        <v>800</v>
      </c>
      <c r="D1131" s="10" t="s">
        <v>54</v>
      </c>
      <c r="E1131" s="10"/>
      <c r="F1131" s="17">
        <f>F1132</f>
        <v>45331.94</v>
      </c>
      <c r="G1131" s="17">
        <f t="shared" si="380"/>
        <v>0</v>
      </c>
      <c r="H1131" s="17">
        <f t="shared" si="380"/>
        <v>51254</v>
      </c>
      <c r="I1131" s="17">
        <f t="shared" si="380"/>
        <v>0</v>
      </c>
      <c r="J1131" s="17">
        <f t="shared" si="380"/>
        <v>96585.94</v>
      </c>
      <c r="K1131" s="17">
        <f t="shared" si="380"/>
        <v>0</v>
      </c>
      <c r="L1131" s="18"/>
      <c r="M1131" s="18"/>
    </row>
    <row r="1132" spans="1:13" x14ac:dyDescent="0.25">
      <c r="A1132" s="20" t="s">
        <v>55</v>
      </c>
      <c r="B1132" s="10" t="s">
        <v>689</v>
      </c>
      <c r="C1132" s="9">
        <v>800</v>
      </c>
      <c r="D1132" s="10" t="s">
        <v>54</v>
      </c>
      <c r="E1132" s="10" t="s">
        <v>56</v>
      </c>
      <c r="F1132" s="17">
        <f>'[1]8. разд '!F202</f>
        <v>45331.94</v>
      </c>
      <c r="G1132" s="17">
        <f>'[1]8. разд '!G202</f>
        <v>0</v>
      </c>
      <c r="H1132" s="17">
        <f>'[1]8. разд '!H202</f>
        <v>51254</v>
      </c>
      <c r="I1132" s="17">
        <f>'[1]8. разд '!I202</f>
        <v>0</v>
      </c>
      <c r="J1132" s="17">
        <f>'[1]8. разд '!J202</f>
        <v>96585.94</v>
      </c>
      <c r="K1132" s="17">
        <f>'[1]8. разд '!K202</f>
        <v>0</v>
      </c>
      <c r="L1132" s="18"/>
      <c r="M1132" s="18"/>
    </row>
    <row r="1133" spans="1:13" ht="63.75" x14ac:dyDescent="0.25">
      <c r="A1133" s="30" t="s">
        <v>690</v>
      </c>
      <c r="B1133" s="10" t="s">
        <v>691</v>
      </c>
      <c r="C1133" s="9"/>
      <c r="D1133" s="16"/>
      <c r="E1133" s="16"/>
      <c r="F1133" s="17">
        <f t="shared" ref="F1133:K1133" si="381">F1134+F1138</f>
        <v>27504079.539999999</v>
      </c>
      <c r="G1133" s="17">
        <f t="shared" si="381"/>
        <v>0</v>
      </c>
      <c r="H1133" s="17">
        <f t="shared" si="381"/>
        <v>-23136464.73</v>
      </c>
      <c r="I1133" s="17">
        <f t="shared" si="381"/>
        <v>0</v>
      </c>
      <c r="J1133" s="17">
        <f t="shared" si="381"/>
        <v>4367614.8100000005</v>
      </c>
      <c r="K1133" s="17">
        <f t="shared" si="381"/>
        <v>0</v>
      </c>
      <c r="L1133" s="18"/>
      <c r="M1133" s="18"/>
    </row>
    <row r="1134" spans="1:13" ht="25.5" x14ac:dyDescent="0.25">
      <c r="A1134" s="20" t="s">
        <v>25</v>
      </c>
      <c r="B1134" s="10" t="s">
        <v>691</v>
      </c>
      <c r="C1134" s="9">
        <v>200</v>
      </c>
      <c r="D1134" s="16"/>
      <c r="E1134" s="16"/>
      <c r="F1134" s="17">
        <f>+F1135</f>
        <v>2918710.08</v>
      </c>
      <c r="G1134" s="17">
        <f t="shared" ref="G1134:K1134" si="382">+G1135</f>
        <v>0</v>
      </c>
      <c r="H1134" s="17">
        <f t="shared" si="382"/>
        <v>0</v>
      </c>
      <c r="I1134" s="17">
        <f t="shared" si="382"/>
        <v>0</v>
      </c>
      <c r="J1134" s="17">
        <f t="shared" si="382"/>
        <v>2918710.08</v>
      </c>
      <c r="K1134" s="17">
        <f t="shared" si="382"/>
        <v>0</v>
      </c>
      <c r="L1134" s="18"/>
      <c r="M1134" s="18"/>
    </row>
    <row r="1135" spans="1:13" x14ac:dyDescent="0.25">
      <c r="A1135" s="20" t="s">
        <v>268</v>
      </c>
      <c r="B1135" s="10" t="s">
        <v>691</v>
      </c>
      <c r="C1135" s="9">
        <v>200</v>
      </c>
      <c r="D1135" s="10" t="s">
        <v>34</v>
      </c>
      <c r="E1135" s="10"/>
      <c r="F1135" s="17">
        <f>SUM(F1136:F1137)</f>
        <v>2918710.08</v>
      </c>
      <c r="G1135" s="17">
        <f t="shared" ref="G1135:K1135" si="383">SUM(G1136:G1137)</f>
        <v>0</v>
      </c>
      <c r="H1135" s="17">
        <f t="shared" si="383"/>
        <v>0</v>
      </c>
      <c r="I1135" s="17">
        <f t="shared" si="383"/>
        <v>0</v>
      </c>
      <c r="J1135" s="17">
        <f t="shared" si="383"/>
        <v>2918710.08</v>
      </c>
      <c r="K1135" s="17">
        <f t="shared" si="383"/>
        <v>0</v>
      </c>
      <c r="L1135" s="18"/>
      <c r="M1135" s="18"/>
    </row>
    <row r="1136" spans="1:13" x14ac:dyDescent="0.25">
      <c r="A1136" s="20" t="s">
        <v>313</v>
      </c>
      <c r="B1136" s="10" t="s">
        <v>691</v>
      </c>
      <c r="C1136" s="9">
        <v>200</v>
      </c>
      <c r="D1136" s="10" t="s">
        <v>34</v>
      </c>
      <c r="E1136" s="10" t="s">
        <v>54</v>
      </c>
      <c r="F1136" s="17">
        <f>'[1]8. разд '!F467</f>
        <v>2242759.44</v>
      </c>
      <c r="G1136" s="17">
        <f>'[1]8. разд '!G467</f>
        <v>0</v>
      </c>
      <c r="H1136" s="17">
        <f>'[1]8. разд '!H467</f>
        <v>0</v>
      </c>
      <c r="I1136" s="17">
        <f>'[1]8. разд '!I467</f>
        <v>0</v>
      </c>
      <c r="J1136" s="17">
        <f>'[1]8. разд '!J467</f>
        <v>2242759.44</v>
      </c>
      <c r="K1136" s="17">
        <f>'[1]8. разд '!K467</f>
        <v>0</v>
      </c>
      <c r="L1136" s="18"/>
      <c r="M1136" s="18"/>
    </row>
    <row r="1137" spans="1:13" x14ac:dyDescent="0.25">
      <c r="A1137" s="20" t="s">
        <v>284</v>
      </c>
      <c r="B1137" s="10" t="s">
        <v>691</v>
      </c>
      <c r="C1137" s="9">
        <v>200</v>
      </c>
      <c r="D1137" s="10" t="s">
        <v>34</v>
      </c>
      <c r="E1137" s="10" t="s">
        <v>285</v>
      </c>
      <c r="F1137" s="17">
        <f>'[1]8. разд '!F499</f>
        <v>675950.64</v>
      </c>
      <c r="G1137" s="17">
        <f>'[1]8. разд '!G499</f>
        <v>0</v>
      </c>
      <c r="H1137" s="17">
        <f>'[1]8. разд '!H499</f>
        <v>0</v>
      </c>
      <c r="I1137" s="17">
        <f>'[1]8. разд '!I499</f>
        <v>0</v>
      </c>
      <c r="J1137" s="17">
        <f>'[1]8. разд '!J499</f>
        <v>675950.64</v>
      </c>
      <c r="K1137" s="17">
        <f>'[1]8. разд '!K499</f>
        <v>0</v>
      </c>
      <c r="L1137" s="18"/>
      <c r="M1137" s="18"/>
    </row>
    <row r="1138" spans="1:13" x14ac:dyDescent="0.25">
      <c r="A1138" s="20" t="s">
        <v>58</v>
      </c>
      <c r="B1138" s="10" t="s">
        <v>691</v>
      </c>
      <c r="C1138" s="9">
        <v>800</v>
      </c>
      <c r="D1138" s="16"/>
      <c r="E1138" s="16"/>
      <c r="F1138" s="17">
        <f t="shared" ref="F1138:K1138" si="384">F1139+F1141</f>
        <v>24585369.460000001</v>
      </c>
      <c r="G1138" s="17">
        <f t="shared" si="384"/>
        <v>0</v>
      </c>
      <c r="H1138" s="17">
        <f t="shared" si="384"/>
        <v>-23136464.73</v>
      </c>
      <c r="I1138" s="17">
        <f t="shared" si="384"/>
        <v>0</v>
      </c>
      <c r="J1138" s="17">
        <f t="shared" si="384"/>
        <v>1448904.7300000009</v>
      </c>
      <c r="K1138" s="17">
        <f t="shared" si="384"/>
        <v>0</v>
      </c>
      <c r="L1138" s="18"/>
      <c r="M1138" s="18"/>
    </row>
    <row r="1139" spans="1:13" x14ac:dyDescent="0.25">
      <c r="A1139" s="20" t="s">
        <v>53</v>
      </c>
      <c r="B1139" s="10" t="s">
        <v>691</v>
      </c>
      <c r="C1139" s="9">
        <v>800</v>
      </c>
      <c r="D1139" s="10" t="s">
        <v>54</v>
      </c>
      <c r="E1139" s="10"/>
      <c r="F1139" s="17">
        <f t="shared" ref="F1139:K1139" si="385">F1140</f>
        <v>24426534.100000001</v>
      </c>
      <c r="G1139" s="17">
        <f t="shared" si="385"/>
        <v>0</v>
      </c>
      <c r="H1139" s="17">
        <f t="shared" si="385"/>
        <v>-23136464.73</v>
      </c>
      <c r="I1139" s="17">
        <f t="shared" si="385"/>
        <v>0</v>
      </c>
      <c r="J1139" s="17">
        <f t="shared" si="385"/>
        <v>1290069.370000001</v>
      </c>
      <c r="K1139" s="17">
        <f t="shared" si="385"/>
        <v>0</v>
      </c>
      <c r="L1139" s="18"/>
      <c r="M1139" s="18"/>
    </row>
    <row r="1140" spans="1:13" x14ac:dyDescent="0.25">
      <c r="A1140" s="20" t="s">
        <v>55</v>
      </c>
      <c r="B1140" s="10" t="s">
        <v>691</v>
      </c>
      <c r="C1140" s="9">
        <v>800</v>
      </c>
      <c r="D1140" s="10" t="s">
        <v>54</v>
      </c>
      <c r="E1140" s="10" t="s">
        <v>56</v>
      </c>
      <c r="F1140" s="17">
        <f>'[1]8. разд '!F205</f>
        <v>24426534.100000001</v>
      </c>
      <c r="G1140" s="17">
        <f>'[1]8. разд '!G205</f>
        <v>0</v>
      </c>
      <c r="H1140" s="17">
        <f>'[1]8. разд '!H205</f>
        <v>-23136464.73</v>
      </c>
      <c r="I1140" s="17">
        <f>'[1]8. разд '!I205</f>
        <v>0</v>
      </c>
      <c r="J1140" s="17">
        <f>'[1]8. разд '!J205</f>
        <v>1290069.370000001</v>
      </c>
      <c r="K1140" s="17">
        <f>'[1]8. разд '!K205</f>
        <v>0</v>
      </c>
      <c r="L1140" s="18"/>
      <c r="M1140" s="18"/>
    </row>
    <row r="1141" spans="1:13" x14ac:dyDescent="0.25">
      <c r="A1141" s="20" t="s">
        <v>268</v>
      </c>
      <c r="B1141" s="10" t="s">
        <v>691</v>
      </c>
      <c r="C1141" s="9">
        <v>800</v>
      </c>
      <c r="D1141" s="10" t="s">
        <v>34</v>
      </c>
      <c r="E1141" s="10"/>
      <c r="F1141" s="17">
        <f>SUM(F1142:F1143)</f>
        <v>158835.35999999999</v>
      </c>
      <c r="G1141" s="17">
        <f t="shared" ref="G1141:K1141" si="386">SUM(G1142:G1143)</f>
        <v>0</v>
      </c>
      <c r="H1141" s="17">
        <f t="shared" si="386"/>
        <v>0</v>
      </c>
      <c r="I1141" s="17">
        <f t="shared" si="386"/>
        <v>0</v>
      </c>
      <c r="J1141" s="17">
        <f t="shared" si="386"/>
        <v>158835.35999999999</v>
      </c>
      <c r="K1141" s="17">
        <f t="shared" si="386"/>
        <v>0</v>
      </c>
      <c r="L1141" s="18"/>
      <c r="M1141" s="18"/>
    </row>
    <row r="1142" spans="1:13" x14ac:dyDescent="0.25">
      <c r="A1142" s="20" t="s">
        <v>313</v>
      </c>
      <c r="B1142" s="10" t="s">
        <v>691</v>
      </c>
      <c r="C1142" s="9">
        <v>800</v>
      </c>
      <c r="D1142" s="10" t="s">
        <v>34</v>
      </c>
      <c r="E1142" s="10" t="s">
        <v>54</v>
      </c>
      <c r="F1142" s="17">
        <f>'[1]8. разд '!F468</f>
        <v>57650</v>
      </c>
      <c r="G1142" s="17">
        <f>'[1]8. разд '!G468</f>
        <v>0</v>
      </c>
      <c r="H1142" s="17">
        <f>'[1]8. разд '!H468</f>
        <v>0</v>
      </c>
      <c r="I1142" s="17">
        <f>'[1]8. разд '!I468</f>
        <v>0</v>
      </c>
      <c r="J1142" s="17">
        <f>'[1]8. разд '!J468</f>
        <v>57650</v>
      </c>
      <c r="K1142" s="17">
        <f>'[1]8. разд '!K468</f>
        <v>0</v>
      </c>
      <c r="L1142" s="18"/>
      <c r="M1142" s="18"/>
    </row>
    <row r="1143" spans="1:13" x14ac:dyDescent="0.25">
      <c r="A1143" s="20" t="s">
        <v>284</v>
      </c>
      <c r="B1143" s="10" t="s">
        <v>691</v>
      </c>
      <c r="C1143" s="9">
        <v>800</v>
      </c>
      <c r="D1143" s="10" t="s">
        <v>34</v>
      </c>
      <c r="E1143" s="10" t="s">
        <v>285</v>
      </c>
      <c r="F1143" s="17">
        <f>'[1]8. разд '!F500</f>
        <v>101185.36</v>
      </c>
      <c r="G1143" s="17">
        <f>'[1]8. разд '!G500</f>
        <v>0</v>
      </c>
      <c r="H1143" s="17">
        <f>'[1]8. разд '!H500</f>
        <v>0</v>
      </c>
      <c r="I1143" s="17">
        <f>'[1]8. разд '!I500</f>
        <v>0</v>
      </c>
      <c r="J1143" s="17">
        <f>'[1]8. разд '!J500</f>
        <v>101185.36</v>
      </c>
      <c r="K1143" s="17">
        <f>'[1]8. разд '!K500</f>
        <v>0</v>
      </c>
      <c r="L1143" s="18"/>
      <c r="M1143" s="18"/>
    </row>
    <row r="1144" spans="1:13" ht="25.5" x14ac:dyDescent="0.25">
      <c r="A1144" s="21" t="s">
        <v>692</v>
      </c>
      <c r="B1144" s="10" t="s">
        <v>693</v>
      </c>
      <c r="C1144" s="9"/>
      <c r="D1144" s="16"/>
      <c r="E1144" s="16"/>
      <c r="F1144" s="17">
        <f>F1145</f>
        <v>3000000</v>
      </c>
      <c r="G1144" s="17">
        <f t="shared" ref="G1144:K1146" si="387">G1145</f>
        <v>0</v>
      </c>
      <c r="H1144" s="17">
        <f t="shared" si="387"/>
        <v>0</v>
      </c>
      <c r="I1144" s="17">
        <f t="shared" si="387"/>
        <v>0</v>
      </c>
      <c r="J1144" s="17">
        <f t="shared" si="387"/>
        <v>3000000</v>
      </c>
      <c r="K1144" s="17">
        <f t="shared" si="387"/>
        <v>0</v>
      </c>
      <c r="L1144" s="18"/>
      <c r="M1144" s="18"/>
    </row>
    <row r="1145" spans="1:13" x14ac:dyDescent="0.25">
      <c r="A1145" s="20" t="s">
        <v>58</v>
      </c>
      <c r="B1145" s="10" t="s">
        <v>693</v>
      </c>
      <c r="C1145" s="9">
        <v>800</v>
      </c>
      <c r="D1145" s="16"/>
      <c r="E1145" s="16"/>
      <c r="F1145" s="17">
        <f>F1146</f>
        <v>3000000</v>
      </c>
      <c r="G1145" s="17">
        <f t="shared" si="387"/>
        <v>0</v>
      </c>
      <c r="H1145" s="17">
        <f t="shared" si="387"/>
        <v>0</v>
      </c>
      <c r="I1145" s="17">
        <f t="shared" si="387"/>
        <v>0</v>
      </c>
      <c r="J1145" s="17">
        <f t="shared" si="387"/>
        <v>3000000</v>
      </c>
      <c r="K1145" s="17">
        <f t="shared" si="387"/>
        <v>0</v>
      </c>
      <c r="L1145" s="18"/>
      <c r="M1145" s="18"/>
    </row>
    <row r="1146" spans="1:13" x14ac:dyDescent="0.25">
      <c r="A1146" s="20" t="s">
        <v>53</v>
      </c>
      <c r="B1146" s="10" t="s">
        <v>693</v>
      </c>
      <c r="C1146" s="9">
        <v>800</v>
      </c>
      <c r="D1146" s="10" t="s">
        <v>54</v>
      </c>
      <c r="E1146" s="10"/>
      <c r="F1146" s="17">
        <f>F1147</f>
        <v>3000000</v>
      </c>
      <c r="G1146" s="17">
        <f t="shared" si="387"/>
        <v>0</v>
      </c>
      <c r="H1146" s="17">
        <f t="shared" si="387"/>
        <v>0</v>
      </c>
      <c r="I1146" s="17">
        <f t="shared" si="387"/>
        <v>0</v>
      </c>
      <c r="J1146" s="17">
        <f t="shared" si="387"/>
        <v>3000000</v>
      </c>
      <c r="K1146" s="17">
        <f t="shared" si="387"/>
        <v>0</v>
      </c>
      <c r="L1146" s="18"/>
      <c r="M1146" s="18"/>
    </row>
    <row r="1147" spans="1:13" x14ac:dyDescent="0.25">
      <c r="A1147" s="20" t="s">
        <v>694</v>
      </c>
      <c r="B1147" s="10" t="s">
        <v>693</v>
      </c>
      <c r="C1147" s="9">
        <v>800</v>
      </c>
      <c r="D1147" s="10" t="s">
        <v>54</v>
      </c>
      <c r="E1147" s="10" t="s">
        <v>32</v>
      </c>
      <c r="F1147" s="17">
        <f>'[1]8. разд '!F128</f>
        <v>3000000</v>
      </c>
      <c r="G1147" s="17">
        <f>'[1]8. разд '!G128</f>
        <v>0</v>
      </c>
      <c r="H1147" s="17">
        <f>'[1]8. разд '!H128</f>
        <v>0</v>
      </c>
      <c r="I1147" s="17">
        <f>'[1]8. разд '!I128</f>
        <v>0</v>
      </c>
      <c r="J1147" s="17">
        <f>'[1]8. разд '!J128</f>
        <v>3000000</v>
      </c>
      <c r="K1147" s="17">
        <f>'[1]8. разд '!K128</f>
        <v>0</v>
      </c>
      <c r="L1147" s="18"/>
      <c r="M1147" s="18"/>
    </row>
    <row r="1148" spans="1:13" ht="25.5" x14ac:dyDescent="0.25">
      <c r="A1148" s="20" t="s">
        <v>656</v>
      </c>
      <c r="B1148" s="10" t="s">
        <v>695</v>
      </c>
      <c r="C1148" s="9"/>
      <c r="D1148" s="16"/>
      <c r="E1148" s="16"/>
      <c r="F1148" s="17">
        <f>F1149</f>
        <v>508058.8</v>
      </c>
      <c r="G1148" s="17">
        <f t="shared" ref="G1148:K1150" si="388">G1149</f>
        <v>0</v>
      </c>
      <c r="H1148" s="17">
        <f t="shared" si="388"/>
        <v>0</v>
      </c>
      <c r="I1148" s="17">
        <f t="shared" si="388"/>
        <v>0</v>
      </c>
      <c r="J1148" s="17">
        <f t="shared" si="388"/>
        <v>508058.8</v>
      </c>
      <c r="K1148" s="17">
        <f t="shared" si="388"/>
        <v>0</v>
      </c>
      <c r="L1148" s="18"/>
      <c r="M1148" s="18"/>
    </row>
    <row r="1149" spans="1:13" x14ac:dyDescent="0.25">
      <c r="A1149" s="20" t="s">
        <v>58</v>
      </c>
      <c r="B1149" s="10" t="s">
        <v>695</v>
      </c>
      <c r="C1149" s="9">
        <v>800</v>
      </c>
      <c r="D1149" s="16"/>
      <c r="E1149" s="16"/>
      <c r="F1149" s="17">
        <f>F1150</f>
        <v>508058.8</v>
      </c>
      <c r="G1149" s="17">
        <f t="shared" si="388"/>
        <v>0</v>
      </c>
      <c r="H1149" s="17">
        <f t="shared" si="388"/>
        <v>0</v>
      </c>
      <c r="I1149" s="17">
        <f t="shared" si="388"/>
        <v>0</v>
      </c>
      <c r="J1149" s="17">
        <f t="shared" si="388"/>
        <v>508058.8</v>
      </c>
      <c r="K1149" s="17">
        <f t="shared" si="388"/>
        <v>0</v>
      </c>
      <c r="L1149" s="18"/>
      <c r="M1149" s="18"/>
    </row>
    <row r="1150" spans="1:13" x14ac:dyDescent="0.25">
      <c r="A1150" s="20" t="s">
        <v>53</v>
      </c>
      <c r="B1150" s="10" t="s">
        <v>695</v>
      </c>
      <c r="C1150" s="9">
        <v>800</v>
      </c>
      <c r="D1150" s="10" t="s">
        <v>54</v>
      </c>
      <c r="E1150" s="10"/>
      <c r="F1150" s="17">
        <f>F1151</f>
        <v>508058.8</v>
      </c>
      <c r="G1150" s="17">
        <f t="shared" si="388"/>
        <v>0</v>
      </c>
      <c r="H1150" s="17">
        <f t="shared" si="388"/>
        <v>0</v>
      </c>
      <c r="I1150" s="17">
        <f t="shared" si="388"/>
        <v>0</v>
      </c>
      <c r="J1150" s="17">
        <f t="shared" si="388"/>
        <v>508058.8</v>
      </c>
      <c r="K1150" s="17">
        <f t="shared" si="388"/>
        <v>0</v>
      </c>
      <c r="L1150" s="18"/>
      <c r="M1150" s="18"/>
    </row>
    <row r="1151" spans="1:13" x14ac:dyDescent="0.25">
      <c r="A1151" s="20" t="s">
        <v>55</v>
      </c>
      <c r="B1151" s="10" t="s">
        <v>695</v>
      </c>
      <c r="C1151" s="9">
        <v>800</v>
      </c>
      <c r="D1151" s="10" t="s">
        <v>54</v>
      </c>
      <c r="E1151" s="10" t="s">
        <v>56</v>
      </c>
      <c r="F1151" s="17">
        <f>'[1]8. разд '!F207</f>
        <v>508058.8</v>
      </c>
      <c r="G1151" s="17">
        <f>'[1]8. разд '!G207</f>
        <v>0</v>
      </c>
      <c r="H1151" s="17">
        <f>'[1]8. разд '!H207</f>
        <v>0</v>
      </c>
      <c r="I1151" s="17">
        <f>'[1]8. разд '!I207</f>
        <v>0</v>
      </c>
      <c r="J1151" s="17">
        <f>'[1]8. разд '!J207</f>
        <v>508058.8</v>
      </c>
      <c r="K1151" s="17">
        <f>'[1]8. разд '!K207</f>
        <v>0</v>
      </c>
      <c r="L1151" s="18"/>
      <c r="M1151" s="18"/>
    </row>
    <row r="1152" spans="1:13" ht="25.5" x14ac:dyDescent="0.25">
      <c r="A1152" s="21" t="s">
        <v>696</v>
      </c>
      <c r="B1152" s="10" t="s">
        <v>697</v>
      </c>
      <c r="C1152" s="9"/>
      <c r="D1152" s="16"/>
      <c r="E1152" s="16"/>
      <c r="F1152" s="17">
        <f>F1153</f>
        <v>1486348</v>
      </c>
      <c r="G1152" s="17">
        <f t="shared" ref="G1152:K1154" si="389">G1153</f>
        <v>0</v>
      </c>
      <c r="H1152" s="17">
        <f t="shared" si="389"/>
        <v>0</v>
      </c>
      <c r="I1152" s="17">
        <f t="shared" si="389"/>
        <v>0</v>
      </c>
      <c r="J1152" s="17">
        <f t="shared" si="389"/>
        <v>1486348</v>
      </c>
      <c r="K1152" s="17">
        <f t="shared" si="389"/>
        <v>0</v>
      </c>
      <c r="L1152" s="18"/>
      <c r="M1152" s="18"/>
    </row>
    <row r="1153" spans="1:13" ht="25.5" x14ac:dyDescent="0.25">
      <c r="A1153" s="20" t="s">
        <v>25</v>
      </c>
      <c r="B1153" s="10" t="s">
        <v>697</v>
      </c>
      <c r="C1153" s="9">
        <v>200</v>
      </c>
      <c r="D1153" s="16"/>
      <c r="E1153" s="16"/>
      <c r="F1153" s="17">
        <f>F1154</f>
        <v>1486348</v>
      </c>
      <c r="G1153" s="17">
        <f t="shared" si="389"/>
        <v>0</v>
      </c>
      <c r="H1153" s="17">
        <f t="shared" si="389"/>
        <v>0</v>
      </c>
      <c r="I1153" s="17">
        <f t="shared" si="389"/>
        <v>0</v>
      </c>
      <c r="J1153" s="17">
        <f t="shared" si="389"/>
        <v>1486348</v>
      </c>
      <c r="K1153" s="17">
        <f t="shared" si="389"/>
        <v>0</v>
      </c>
      <c r="L1153" s="18"/>
      <c r="M1153" s="18"/>
    </row>
    <row r="1154" spans="1:13" x14ac:dyDescent="0.25">
      <c r="A1154" s="20" t="s">
        <v>53</v>
      </c>
      <c r="B1154" s="10" t="s">
        <v>697</v>
      </c>
      <c r="C1154" s="9">
        <v>200</v>
      </c>
      <c r="D1154" s="10" t="s">
        <v>54</v>
      </c>
      <c r="E1154" s="10"/>
      <c r="F1154" s="17">
        <f>F1155</f>
        <v>1486348</v>
      </c>
      <c r="G1154" s="17">
        <f t="shared" si="389"/>
        <v>0</v>
      </c>
      <c r="H1154" s="17">
        <f t="shared" si="389"/>
        <v>0</v>
      </c>
      <c r="I1154" s="17">
        <f t="shared" si="389"/>
        <v>0</v>
      </c>
      <c r="J1154" s="17">
        <f t="shared" si="389"/>
        <v>1486348</v>
      </c>
      <c r="K1154" s="17">
        <f t="shared" si="389"/>
        <v>0</v>
      </c>
      <c r="L1154" s="18"/>
      <c r="M1154" s="18"/>
    </row>
    <row r="1155" spans="1:13" x14ac:dyDescent="0.25">
      <c r="A1155" s="20" t="s">
        <v>55</v>
      </c>
      <c r="B1155" s="10" t="s">
        <v>697</v>
      </c>
      <c r="C1155" s="9">
        <v>200</v>
      </c>
      <c r="D1155" s="10" t="s">
        <v>54</v>
      </c>
      <c r="E1155" s="10" t="s">
        <v>56</v>
      </c>
      <c r="F1155" s="17">
        <f>'[1]8. разд '!F209</f>
        <v>1486348</v>
      </c>
      <c r="G1155" s="17">
        <f>'[1]8. разд '!G209</f>
        <v>0</v>
      </c>
      <c r="H1155" s="17">
        <f>'[1]8. разд '!H209</f>
        <v>0</v>
      </c>
      <c r="I1155" s="17">
        <f>'[1]8. разд '!I209</f>
        <v>0</v>
      </c>
      <c r="J1155" s="17">
        <f>'[1]8. разд '!J209</f>
        <v>1486348</v>
      </c>
      <c r="K1155" s="17">
        <f>'[1]8. разд '!K209</f>
        <v>0</v>
      </c>
      <c r="L1155" s="18"/>
      <c r="M1155" s="18"/>
    </row>
    <row r="1156" spans="1:13" ht="38.25" x14ac:dyDescent="0.25">
      <c r="A1156" s="44" t="s">
        <v>699</v>
      </c>
      <c r="B1156" s="10" t="s">
        <v>700</v>
      </c>
      <c r="C1156" s="9"/>
      <c r="D1156" s="10"/>
      <c r="E1156" s="10"/>
      <c r="F1156" s="17">
        <f>F1157</f>
        <v>1436685</v>
      </c>
      <c r="G1156" s="17">
        <f t="shared" ref="G1156:K1158" si="390">G1157</f>
        <v>0</v>
      </c>
      <c r="H1156" s="17">
        <f t="shared" si="390"/>
        <v>0</v>
      </c>
      <c r="I1156" s="17">
        <f t="shared" si="390"/>
        <v>0</v>
      </c>
      <c r="J1156" s="17">
        <f t="shared" si="390"/>
        <v>1436685</v>
      </c>
      <c r="K1156" s="17">
        <f t="shared" si="390"/>
        <v>0</v>
      </c>
      <c r="L1156" s="18"/>
      <c r="M1156" s="18"/>
    </row>
    <row r="1157" spans="1:13" ht="25.5" x14ac:dyDescent="0.25">
      <c r="A1157" s="20" t="s">
        <v>25</v>
      </c>
      <c r="B1157" s="10" t="s">
        <v>700</v>
      </c>
      <c r="C1157" s="9">
        <v>200</v>
      </c>
      <c r="D1157" s="10"/>
      <c r="E1157" s="10"/>
      <c r="F1157" s="17">
        <f>F1158</f>
        <v>1436685</v>
      </c>
      <c r="G1157" s="17">
        <f t="shared" si="390"/>
        <v>0</v>
      </c>
      <c r="H1157" s="17">
        <f t="shared" si="390"/>
        <v>0</v>
      </c>
      <c r="I1157" s="17">
        <f t="shared" si="390"/>
        <v>0</v>
      </c>
      <c r="J1157" s="17">
        <f t="shared" si="390"/>
        <v>1436685</v>
      </c>
      <c r="K1157" s="17">
        <f t="shared" si="390"/>
        <v>0</v>
      </c>
      <c r="L1157" s="18"/>
      <c r="M1157" s="18"/>
    </row>
    <row r="1158" spans="1:13" x14ac:dyDescent="0.25">
      <c r="A1158" s="21" t="s">
        <v>105</v>
      </c>
      <c r="B1158" s="10" t="s">
        <v>700</v>
      </c>
      <c r="C1158" s="9">
        <v>200</v>
      </c>
      <c r="D1158" s="16" t="s">
        <v>106</v>
      </c>
      <c r="E1158" s="16"/>
      <c r="F1158" s="17">
        <f>F1159</f>
        <v>1436685</v>
      </c>
      <c r="G1158" s="17">
        <f t="shared" si="390"/>
        <v>0</v>
      </c>
      <c r="H1158" s="17">
        <f t="shared" si="390"/>
        <v>0</v>
      </c>
      <c r="I1158" s="17">
        <f t="shared" si="390"/>
        <v>0</v>
      </c>
      <c r="J1158" s="17">
        <f t="shared" si="390"/>
        <v>1436685</v>
      </c>
      <c r="K1158" s="17">
        <f t="shared" si="390"/>
        <v>0</v>
      </c>
      <c r="L1158" s="18"/>
      <c r="M1158" s="18"/>
    </row>
    <row r="1159" spans="1:13" x14ac:dyDescent="0.25">
      <c r="A1159" s="21" t="s">
        <v>107</v>
      </c>
      <c r="B1159" s="10" t="s">
        <v>700</v>
      </c>
      <c r="C1159" s="9">
        <v>200</v>
      </c>
      <c r="D1159" s="10" t="s">
        <v>106</v>
      </c>
      <c r="E1159" s="10" t="s">
        <v>108</v>
      </c>
      <c r="F1159" s="17">
        <f>'[1]8. разд '!F443</f>
        <v>1436685</v>
      </c>
      <c r="G1159" s="17">
        <f>'[1]8. разд '!G443</f>
        <v>0</v>
      </c>
      <c r="H1159" s="17">
        <f>'[1]8. разд '!H443</f>
        <v>0</v>
      </c>
      <c r="I1159" s="17">
        <f>'[1]8. разд '!I443</f>
        <v>0</v>
      </c>
      <c r="J1159" s="17">
        <f>'[1]8. разд '!J443</f>
        <v>1436685</v>
      </c>
      <c r="K1159" s="17">
        <f>'[1]8. разд '!K443</f>
        <v>0</v>
      </c>
      <c r="L1159" s="18"/>
      <c r="M1159" s="18"/>
    </row>
    <row r="1160" spans="1:13" ht="38.25" x14ac:dyDescent="0.25">
      <c r="A1160" s="25" t="s">
        <v>701</v>
      </c>
      <c r="B1160" s="10" t="s">
        <v>702</v>
      </c>
      <c r="C1160" s="9"/>
      <c r="D1160" s="10"/>
      <c r="E1160" s="10"/>
      <c r="F1160" s="17">
        <f>F1161</f>
        <v>2372315</v>
      </c>
      <c r="G1160" s="17">
        <f t="shared" ref="G1160:K1162" si="391">G1161</f>
        <v>0</v>
      </c>
      <c r="H1160" s="17">
        <f t="shared" si="391"/>
        <v>0</v>
      </c>
      <c r="I1160" s="17">
        <f t="shared" si="391"/>
        <v>0</v>
      </c>
      <c r="J1160" s="17">
        <f t="shared" si="391"/>
        <v>2372315</v>
      </c>
      <c r="K1160" s="17">
        <f t="shared" si="391"/>
        <v>0</v>
      </c>
      <c r="L1160" s="18"/>
      <c r="M1160" s="18"/>
    </row>
    <row r="1161" spans="1:13" ht="25.5" x14ac:dyDescent="0.25">
      <c r="A1161" s="20" t="s">
        <v>25</v>
      </c>
      <c r="B1161" s="10" t="s">
        <v>702</v>
      </c>
      <c r="C1161" s="9">
        <v>200</v>
      </c>
      <c r="D1161" s="10"/>
      <c r="E1161" s="10"/>
      <c r="F1161" s="17">
        <f>F1162</f>
        <v>2372315</v>
      </c>
      <c r="G1161" s="17">
        <f t="shared" si="391"/>
        <v>0</v>
      </c>
      <c r="H1161" s="17">
        <f t="shared" si="391"/>
        <v>0</v>
      </c>
      <c r="I1161" s="17">
        <f t="shared" si="391"/>
        <v>0</v>
      </c>
      <c r="J1161" s="17">
        <f t="shared" si="391"/>
        <v>2372315</v>
      </c>
      <c r="K1161" s="17">
        <f t="shared" si="391"/>
        <v>0</v>
      </c>
      <c r="L1161" s="18"/>
      <c r="M1161" s="18"/>
    </row>
    <row r="1162" spans="1:13" x14ac:dyDescent="0.25">
      <c r="A1162" s="21" t="s">
        <v>105</v>
      </c>
      <c r="B1162" s="10" t="s">
        <v>702</v>
      </c>
      <c r="C1162" s="9">
        <v>200</v>
      </c>
      <c r="D1162" s="16" t="s">
        <v>106</v>
      </c>
      <c r="E1162" s="16"/>
      <c r="F1162" s="17">
        <f>F1163</f>
        <v>2372315</v>
      </c>
      <c r="G1162" s="17">
        <f t="shared" si="391"/>
        <v>0</v>
      </c>
      <c r="H1162" s="17">
        <f t="shared" si="391"/>
        <v>0</v>
      </c>
      <c r="I1162" s="17">
        <f t="shared" si="391"/>
        <v>0</v>
      </c>
      <c r="J1162" s="17">
        <f t="shared" si="391"/>
        <v>2372315</v>
      </c>
      <c r="K1162" s="17">
        <f t="shared" si="391"/>
        <v>0</v>
      </c>
      <c r="L1162" s="18"/>
      <c r="M1162" s="18"/>
    </row>
    <row r="1163" spans="1:13" x14ac:dyDescent="0.25">
      <c r="A1163" s="21" t="s">
        <v>107</v>
      </c>
      <c r="B1163" s="10" t="s">
        <v>702</v>
      </c>
      <c r="C1163" s="9">
        <v>200</v>
      </c>
      <c r="D1163" s="10" t="s">
        <v>106</v>
      </c>
      <c r="E1163" s="10" t="s">
        <v>108</v>
      </c>
      <c r="F1163" s="17">
        <f>'[1]8. разд '!F445</f>
        <v>2372315</v>
      </c>
      <c r="G1163" s="17">
        <f>'[1]8. разд '!G445</f>
        <v>0</v>
      </c>
      <c r="H1163" s="17">
        <f>'[1]8. разд '!H445</f>
        <v>0</v>
      </c>
      <c r="I1163" s="17">
        <f>'[1]8. разд '!I445</f>
        <v>0</v>
      </c>
      <c r="J1163" s="17">
        <f>'[1]8. разд '!J445</f>
        <v>2372315</v>
      </c>
      <c r="K1163" s="17">
        <f>'[1]8. разд '!K445</f>
        <v>0</v>
      </c>
      <c r="L1163" s="18"/>
      <c r="M1163" s="18"/>
    </row>
    <row r="1164" spans="1:13" s="19" customFormat="1" ht="25.5" x14ac:dyDescent="0.25">
      <c r="A1164" s="21" t="s">
        <v>703</v>
      </c>
      <c r="B1164" s="10" t="s">
        <v>704</v>
      </c>
      <c r="C1164" s="10"/>
      <c r="D1164" s="16"/>
      <c r="E1164" s="16"/>
      <c r="F1164" s="17">
        <f>F1165+F1169</f>
        <v>2197722.92</v>
      </c>
      <c r="G1164" s="17">
        <f t="shared" ref="G1164:K1164" si="392">G1165+G1169</f>
        <v>0</v>
      </c>
      <c r="H1164" s="17">
        <f t="shared" si="392"/>
        <v>-722889.16999999993</v>
      </c>
      <c r="I1164" s="17">
        <f t="shared" si="392"/>
        <v>0</v>
      </c>
      <c r="J1164" s="17">
        <f t="shared" si="392"/>
        <v>1474833.7500000002</v>
      </c>
      <c r="K1164" s="17">
        <f t="shared" si="392"/>
        <v>0</v>
      </c>
      <c r="L1164" s="18"/>
      <c r="M1164" s="18"/>
    </row>
    <row r="1165" spans="1:13" ht="38.25" x14ac:dyDescent="0.25">
      <c r="A1165" s="21" t="s">
        <v>705</v>
      </c>
      <c r="B1165" s="10" t="s">
        <v>706</v>
      </c>
      <c r="C1165" s="10"/>
      <c r="D1165" s="16"/>
      <c r="E1165" s="16"/>
      <c r="F1165" s="17">
        <f>F1166</f>
        <v>914675.8</v>
      </c>
      <c r="G1165" s="17">
        <f t="shared" ref="G1165:K1167" si="393">G1166</f>
        <v>0</v>
      </c>
      <c r="H1165" s="17">
        <f t="shared" si="393"/>
        <v>-563134.98</v>
      </c>
      <c r="I1165" s="17">
        <f t="shared" si="393"/>
        <v>0</v>
      </c>
      <c r="J1165" s="17">
        <f t="shared" si="393"/>
        <v>351540.82000000007</v>
      </c>
      <c r="K1165" s="17">
        <f t="shared" si="393"/>
        <v>0</v>
      </c>
      <c r="L1165" s="18"/>
      <c r="M1165" s="18"/>
    </row>
    <row r="1166" spans="1:13" ht="63.75" x14ac:dyDescent="0.25">
      <c r="A1166" s="20" t="s">
        <v>21</v>
      </c>
      <c r="B1166" s="10" t="s">
        <v>706</v>
      </c>
      <c r="C1166" s="10" t="s">
        <v>379</v>
      </c>
      <c r="D1166" s="16"/>
      <c r="E1166" s="16"/>
      <c r="F1166" s="17">
        <f>F1167</f>
        <v>914675.8</v>
      </c>
      <c r="G1166" s="17">
        <f t="shared" si="393"/>
        <v>0</v>
      </c>
      <c r="H1166" s="17">
        <f t="shared" si="393"/>
        <v>-563134.98</v>
      </c>
      <c r="I1166" s="17">
        <f t="shared" si="393"/>
        <v>0</v>
      </c>
      <c r="J1166" s="17">
        <f t="shared" si="393"/>
        <v>351540.82000000007</v>
      </c>
      <c r="K1166" s="17">
        <f t="shared" si="393"/>
        <v>0</v>
      </c>
      <c r="L1166" s="18"/>
      <c r="M1166" s="18"/>
    </row>
    <row r="1167" spans="1:13" x14ac:dyDescent="0.25">
      <c r="A1167" s="20" t="s">
        <v>53</v>
      </c>
      <c r="B1167" s="10" t="s">
        <v>706</v>
      </c>
      <c r="C1167" s="10" t="s">
        <v>379</v>
      </c>
      <c r="D1167" s="10" t="s">
        <v>54</v>
      </c>
      <c r="E1167" s="10"/>
      <c r="F1167" s="17">
        <f>F1168</f>
        <v>914675.8</v>
      </c>
      <c r="G1167" s="17">
        <f t="shared" si="393"/>
        <v>0</v>
      </c>
      <c r="H1167" s="17">
        <f t="shared" si="393"/>
        <v>-563134.98</v>
      </c>
      <c r="I1167" s="17">
        <f t="shared" si="393"/>
        <v>0</v>
      </c>
      <c r="J1167" s="17">
        <f t="shared" si="393"/>
        <v>351540.82000000007</v>
      </c>
      <c r="K1167" s="17">
        <f t="shared" si="393"/>
        <v>0</v>
      </c>
      <c r="L1167" s="18"/>
      <c r="M1167" s="18"/>
    </row>
    <row r="1168" spans="1:13" ht="38.25" x14ac:dyDescent="0.25">
      <c r="A1168" s="20" t="s">
        <v>226</v>
      </c>
      <c r="B1168" s="10" t="s">
        <v>706</v>
      </c>
      <c r="C1168" s="10" t="s">
        <v>379</v>
      </c>
      <c r="D1168" s="10" t="s">
        <v>54</v>
      </c>
      <c r="E1168" s="10" t="s">
        <v>68</v>
      </c>
      <c r="F1168" s="17">
        <f>'[1]8. разд '!F109</f>
        <v>914675.8</v>
      </c>
      <c r="G1168" s="17">
        <f>'[1]8. разд '!G109</f>
        <v>0</v>
      </c>
      <c r="H1168" s="17">
        <f>'[1]8. разд '!H109</f>
        <v>-563134.98</v>
      </c>
      <c r="I1168" s="17">
        <f>'[1]8. разд '!I109</f>
        <v>0</v>
      </c>
      <c r="J1168" s="17">
        <f>'[1]8. разд '!J109</f>
        <v>351540.82000000007</v>
      </c>
      <c r="K1168" s="17">
        <f>'[1]8. разд '!K109</f>
        <v>0</v>
      </c>
      <c r="L1168" s="18"/>
      <c r="M1168" s="18"/>
    </row>
    <row r="1169" spans="1:13" ht="25.5" x14ac:dyDescent="0.25">
      <c r="A1169" s="20" t="s">
        <v>165</v>
      </c>
      <c r="B1169" s="10" t="s">
        <v>707</v>
      </c>
      <c r="C1169" s="9"/>
      <c r="D1169" s="16"/>
      <c r="E1169" s="16"/>
      <c r="F1169" s="17">
        <f>F1170</f>
        <v>1283047.1200000001</v>
      </c>
      <c r="G1169" s="17">
        <f t="shared" ref="G1169:K1171" si="394">G1170</f>
        <v>0</v>
      </c>
      <c r="H1169" s="17">
        <f t="shared" si="394"/>
        <v>-159754.19</v>
      </c>
      <c r="I1169" s="17">
        <f t="shared" si="394"/>
        <v>0</v>
      </c>
      <c r="J1169" s="17">
        <f t="shared" si="394"/>
        <v>1123292.9300000002</v>
      </c>
      <c r="K1169" s="17">
        <f t="shared" si="394"/>
        <v>0</v>
      </c>
      <c r="L1169" s="18"/>
      <c r="M1169" s="18"/>
    </row>
    <row r="1170" spans="1:13" ht="63.75" x14ac:dyDescent="0.25">
      <c r="A1170" s="20" t="s">
        <v>21</v>
      </c>
      <c r="B1170" s="10" t="s">
        <v>707</v>
      </c>
      <c r="C1170" s="9">
        <v>100</v>
      </c>
      <c r="D1170" s="16"/>
      <c r="E1170" s="16"/>
      <c r="F1170" s="17">
        <f>F1171</f>
        <v>1283047.1200000001</v>
      </c>
      <c r="G1170" s="17">
        <f t="shared" si="394"/>
        <v>0</v>
      </c>
      <c r="H1170" s="17">
        <f t="shared" si="394"/>
        <v>-159754.19</v>
      </c>
      <c r="I1170" s="17">
        <f t="shared" si="394"/>
        <v>0</v>
      </c>
      <c r="J1170" s="17">
        <f t="shared" si="394"/>
        <v>1123292.9300000002</v>
      </c>
      <c r="K1170" s="17">
        <f t="shared" si="394"/>
        <v>0</v>
      </c>
      <c r="L1170" s="18"/>
      <c r="M1170" s="18"/>
    </row>
    <row r="1171" spans="1:13" x14ac:dyDescent="0.25">
      <c r="A1171" s="20" t="s">
        <v>53</v>
      </c>
      <c r="B1171" s="10" t="s">
        <v>707</v>
      </c>
      <c r="C1171" s="9">
        <v>100</v>
      </c>
      <c r="D1171" s="10" t="s">
        <v>54</v>
      </c>
      <c r="E1171" s="10"/>
      <c r="F1171" s="17">
        <f>F1172</f>
        <v>1283047.1200000001</v>
      </c>
      <c r="G1171" s="17">
        <f t="shared" si="394"/>
        <v>0</v>
      </c>
      <c r="H1171" s="17">
        <f t="shared" si="394"/>
        <v>-159754.19</v>
      </c>
      <c r="I1171" s="17">
        <f t="shared" si="394"/>
        <v>0</v>
      </c>
      <c r="J1171" s="17">
        <f t="shared" si="394"/>
        <v>1123292.9300000002</v>
      </c>
      <c r="K1171" s="17">
        <f t="shared" si="394"/>
        <v>0</v>
      </c>
      <c r="L1171" s="18"/>
      <c r="M1171" s="18"/>
    </row>
    <row r="1172" spans="1:13" ht="38.25" x14ac:dyDescent="0.25">
      <c r="A1172" s="20" t="s">
        <v>226</v>
      </c>
      <c r="B1172" s="10" t="s">
        <v>707</v>
      </c>
      <c r="C1172" s="9">
        <v>100</v>
      </c>
      <c r="D1172" s="10" t="s">
        <v>54</v>
      </c>
      <c r="E1172" s="10" t="s">
        <v>68</v>
      </c>
      <c r="F1172" s="17">
        <f>'[1]8. разд '!F111</f>
        <v>1283047.1200000001</v>
      </c>
      <c r="G1172" s="17">
        <f>'[1]8. разд '!G111</f>
        <v>0</v>
      </c>
      <c r="H1172" s="17">
        <f>'[1]8. разд '!H111</f>
        <v>-159754.19</v>
      </c>
      <c r="I1172" s="17">
        <f>'[1]8. разд '!I111</f>
        <v>0</v>
      </c>
      <c r="J1172" s="17">
        <f>'[1]8. разд '!J111</f>
        <v>1123292.9300000002</v>
      </c>
      <c r="K1172" s="17">
        <f>'[1]8. разд '!K111</f>
        <v>0</v>
      </c>
      <c r="L1172" s="18"/>
      <c r="M1172" s="18"/>
    </row>
    <row r="1173" spans="1:13" s="19" customFormat="1" ht="25.5" x14ac:dyDescent="0.25">
      <c r="A1173" s="21" t="s">
        <v>708</v>
      </c>
      <c r="B1173" s="10" t="s">
        <v>709</v>
      </c>
      <c r="C1173" s="9"/>
      <c r="D1173" s="16"/>
      <c r="E1173" s="16"/>
      <c r="F1173" s="17">
        <f>F1174+F1178+F1188</f>
        <v>7445523.6799999997</v>
      </c>
      <c r="G1173" s="17">
        <f t="shared" ref="G1173:K1173" si="395">G1174+G1178+G1188</f>
        <v>0</v>
      </c>
      <c r="H1173" s="17">
        <f t="shared" si="395"/>
        <v>5056970.7699999996</v>
      </c>
      <c r="I1173" s="17">
        <f t="shared" si="395"/>
        <v>0</v>
      </c>
      <c r="J1173" s="17">
        <f t="shared" si="395"/>
        <v>12502494.449999999</v>
      </c>
      <c r="K1173" s="17">
        <f t="shared" si="395"/>
        <v>0</v>
      </c>
      <c r="L1173" s="18"/>
      <c r="M1173" s="18"/>
    </row>
    <row r="1174" spans="1:13" ht="51" x14ac:dyDescent="0.25">
      <c r="A1174" s="20" t="s">
        <v>168</v>
      </c>
      <c r="B1174" s="10" t="s">
        <v>710</v>
      </c>
      <c r="C1174" s="9"/>
      <c r="D1174" s="16"/>
      <c r="E1174" s="16"/>
      <c r="F1174" s="17">
        <f t="shared" ref="F1174:K1175" si="396">F1175</f>
        <v>200000</v>
      </c>
      <c r="G1174" s="17">
        <f t="shared" si="396"/>
        <v>0</v>
      </c>
      <c r="H1174" s="17">
        <f t="shared" si="396"/>
        <v>0</v>
      </c>
      <c r="I1174" s="17">
        <f t="shared" si="396"/>
        <v>0</v>
      </c>
      <c r="J1174" s="17">
        <f t="shared" si="396"/>
        <v>200000</v>
      </c>
      <c r="K1174" s="17">
        <f t="shared" si="396"/>
        <v>0</v>
      </c>
      <c r="L1174" s="18"/>
      <c r="M1174" s="18"/>
    </row>
    <row r="1175" spans="1:13" ht="63.75" x14ac:dyDescent="0.25">
      <c r="A1175" s="20" t="s">
        <v>21</v>
      </c>
      <c r="B1175" s="10" t="s">
        <v>710</v>
      </c>
      <c r="C1175" s="9">
        <v>100</v>
      </c>
      <c r="D1175" s="16"/>
      <c r="E1175" s="16"/>
      <c r="F1175" s="17">
        <f>F1176</f>
        <v>200000</v>
      </c>
      <c r="G1175" s="17">
        <f t="shared" si="396"/>
        <v>0</v>
      </c>
      <c r="H1175" s="17">
        <f t="shared" si="396"/>
        <v>0</v>
      </c>
      <c r="I1175" s="17">
        <f t="shared" si="396"/>
        <v>0</v>
      </c>
      <c r="J1175" s="17">
        <f t="shared" si="396"/>
        <v>200000</v>
      </c>
      <c r="K1175" s="17">
        <f t="shared" si="396"/>
        <v>0</v>
      </c>
      <c r="L1175" s="18"/>
      <c r="M1175" s="18"/>
    </row>
    <row r="1176" spans="1:13" ht="25.5" x14ac:dyDescent="0.25">
      <c r="A1176" s="21" t="s">
        <v>85</v>
      </c>
      <c r="B1176" s="10" t="s">
        <v>710</v>
      </c>
      <c r="C1176" s="9">
        <v>100</v>
      </c>
      <c r="D1176" s="10" t="s">
        <v>78</v>
      </c>
      <c r="E1176" s="10"/>
      <c r="F1176" s="17">
        <f t="shared" ref="F1176:K1176" si="397">F1177</f>
        <v>200000</v>
      </c>
      <c r="G1176" s="17">
        <f t="shared" si="397"/>
        <v>0</v>
      </c>
      <c r="H1176" s="17">
        <f t="shared" si="397"/>
        <v>0</v>
      </c>
      <c r="I1176" s="17">
        <f t="shared" si="397"/>
        <v>0</v>
      </c>
      <c r="J1176" s="17">
        <f t="shared" si="397"/>
        <v>200000</v>
      </c>
      <c r="K1176" s="17">
        <f t="shared" si="397"/>
        <v>0</v>
      </c>
      <c r="L1176" s="18"/>
      <c r="M1176" s="18"/>
    </row>
    <row r="1177" spans="1:13" ht="38.25" x14ac:dyDescent="0.25">
      <c r="A1177" s="21" t="s">
        <v>698</v>
      </c>
      <c r="B1177" s="10" t="s">
        <v>710</v>
      </c>
      <c r="C1177" s="9">
        <v>100</v>
      </c>
      <c r="D1177" s="10" t="s">
        <v>78</v>
      </c>
      <c r="E1177" s="10" t="s">
        <v>243</v>
      </c>
      <c r="F1177" s="17">
        <f>'[1]8. разд '!F247</f>
        <v>200000</v>
      </c>
      <c r="G1177" s="17">
        <f>'[1]8. разд '!G247</f>
        <v>0</v>
      </c>
      <c r="H1177" s="17">
        <f>'[1]8. разд '!H247</f>
        <v>0</v>
      </c>
      <c r="I1177" s="17">
        <f>'[1]8. разд '!I247</f>
        <v>0</v>
      </c>
      <c r="J1177" s="17">
        <f>'[1]8. разд '!J247</f>
        <v>200000</v>
      </c>
      <c r="K1177" s="17">
        <f>'[1]8. разд '!K247</f>
        <v>0</v>
      </c>
      <c r="L1177" s="18"/>
      <c r="M1177" s="18"/>
    </row>
    <row r="1178" spans="1:13" ht="38.25" x14ac:dyDescent="0.25">
      <c r="A1178" s="20" t="s">
        <v>193</v>
      </c>
      <c r="B1178" s="10" t="s">
        <v>711</v>
      </c>
      <c r="C1178" s="9"/>
      <c r="D1178" s="16"/>
      <c r="E1178" s="16"/>
      <c r="F1178" s="17">
        <f t="shared" ref="F1178:K1178" si="398">F1179+F1182+F1185</f>
        <v>7169214.6799999997</v>
      </c>
      <c r="G1178" s="17">
        <f t="shared" si="398"/>
        <v>0</v>
      </c>
      <c r="H1178" s="17">
        <f t="shared" si="398"/>
        <v>0</v>
      </c>
      <c r="I1178" s="17">
        <f t="shared" si="398"/>
        <v>0</v>
      </c>
      <c r="J1178" s="17">
        <f t="shared" si="398"/>
        <v>7169214.6799999997</v>
      </c>
      <c r="K1178" s="17">
        <f t="shared" si="398"/>
        <v>0</v>
      </c>
      <c r="L1178" s="18"/>
      <c r="M1178" s="18"/>
    </row>
    <row r="1179" spans="1:13" ht="63.75" x14ac:dyDescent="0.25">
      <c r="A1179" s="20" t="s">
        <v>21</v>
      </c>
      <c r="B1179" s="10" t="s">
        <v>711</v>
      </c>
      <c r="C1179" s="9">
        <v>100</v>
      </c>
      <c r="D1179" s="16"/>
      <c r="E1179" s="16"/>
      <c r="F1179" s="17">
        <f>F1180</f>
        <v>6839556.6799999997</v>
      </c>
      <c r="G1179" s="17">
        <f t="shared" ref="G1179:K1180" si="399">G1180</f>
        <v>0</v>
      </c>
      <c r="H1179" s="17">
        <f t="shared" si="399"/>
        <v>0</v>
      </c>
      <c r="I1179" s="17">
        <f t="shared" si="399"/>
        <v>0</v>
      </c>
      <c r="J1179" s="17">
        <f t="shared" si="399"/>
        <v>6839556.6799999997</v>
      </c>
      <c r="K1179" s="17">
        <f t="shared" si="399"/>
        <v>0</v>
      </c>
      <c r="L1179" s="18"/>
      <c r="M1179" s="18"/>
    </row>
    <row r="1180" spans="1:13" ht="25.5" x14ac:dyDescent="0.25">
      <c r="A1180" s="21" t="s">
        <v>85</v>
      </c>
      <c r="B1180" s="10" t="s">
        <v>711</v>
      </c>
      <c r="C1180" s="9">
        <v>100</v>
      </c>
      <c r="D1180" s="10" t="s">
        <v>78</v>
      </c>
      <c r="E1180" s="10"/>
      <c r="F1180" s="17">
        <f>F1181</f>
        <v>6839556.6799999997</v>
      </c>
      <c r="G1180" s="17">
        <f t="shared" si="399"/>
        <v>0</v>
      </c>
      <c r="H1180" s="17">
        <f t="shared" si="399"/>
        <v>0</v>
      </c>
      <c r="I1180" s="17">
        <f t="shared" si="399"/>
        <v>0</v>
      </c>
      <c r="J1180" s="17">
        <f t="shared" si="399"/>
        <v>6839556.6799999997</v>
      </c>
      <c r="K1180" s="17">
        <f t="shared" si="399"/>
        <v>0</v>
      </c>
      <c r="L1180" s="18"/>
      <c r="M1180" s="18"/>
    </row>
    <row r="1181" spans="1:13" ht="38.25" x14ac:dyDescent="0.25">
      <c r="A1181" s="21" t="s">
        <v>698</v>
      </c>
      <c r="B1181" s="10" t="s">
        <v>711</v>
      </c>
      <c r="C1181" s="9">
        <v>100</v>
      </c>
      <c r="D1181" s="10" t="s">
        <v>78</v>
      </c>
      <c r="E1181" s="10" t="s">
        <v>243</v>
      </c>
      <c r="F1181" s="17">
        <f>'[1]8. разд '!F249</f>
        <v>6839556.6799999997</v>
      </c>
      <c r="G1181" s="17">
        <f>'[1]8. разд '!G249</f>
        <v>0</v>
      </c>
      <c r="H1181" s="17">
        <f>'[1]8. разд '!H249</f>
        <v>0</v>
      </c>
      <c r="I1181" s="17">
        <f>'[1]8. разд '!I249</f>
        <v>0</v>
      </c>
      <c r="J1181" s="17">
        <f>'[1]8. разд '!J249</f>
        <v>6839556.6799999997</v>
      </c>
      <c r="K1181" s="17">
        <f>'[1]8. разд '!K249</f>
        <v>0</v>
      </c>
      <c r="L1181" s="18"/>
      <c r="M1181" s="18"/>
    </row>
    <row r="1182" spans="1:13" ht="25.5" x14ac:dyDescent="0.25">
      <c r="A1182" s="20" t="s">
        <v>25</v>
      </c>
      <c r="B1182" s="10" t="s">
        <v>711</v>
      </c>
      <c r="C1182" s="9">
        <v>200</v>
      </c>
      <c r="D1182" s="16"/>
      <c r="E1182" s="16"/>
      <c r="F1182" s="17">
        <f>F1183</f>
        <v>251388</v>
      </c>
      <c r="G1182" s="17">
        <f t="shared" ref="G1182:K1183" si="400">G1183</f>
        <v>0</v>
      </c>
      <c r="H1182" s="17">
        <f t="shared" si="400"/>
        <v>0</v>
      </c>
      <c r="I1182" s="17">
        <f t="shared" si="400"/>
        <v>0</v>
      </c>
      <c r="J1182" s="17">
        <f t="shared" si="400"/>
        <v>251388</v>
      </c>
      <c r="K1182" s="17">
        <f t="shared" si="400"/>
        <v>0</v>
      </c>
      <c r="L1182" s="18"/>
      <c r="M1182" s="18"/>
    </row>
    <row r="1183" spans="1:13" ht="25.5" x14ac:dyDescent="0.25">
      <c r="A1183" s="21" t="s">
        <v>85</v>
      </c>
      <c r="B1183" s="10" t="s">
        <v>711</v>
      </c>
      <c r="C1183" s="9">
        <v>200</v>
      </c>
      <c r="D1183" s="10" t="s">
        <v>78</v>
      </c>
      <c r="E1183" s="10"/>
      <c r="F1183" s="17">
        <f>F1184</f>
        <v>251388</v>
      </c>
      <c r="G1183" s="17">
        <f t="shared" si="400"/>
        <v>0</v>
      </c>
      <c r="H1183" s="17">
        <f t="shared" si="400"/>
        <v>0</v>
      </c>
      <c r="I1183" s="17">
        <f t="shared" si="400"/>
        <v>0</v>
      </c>
      <c r="J1183" s="17">
        <f t="shared" si="400"/>
        <v>251388</v>
      </c>
      <c r="K1183" s="17">
        <f t="shared" si="400"/>
        <v>0</v>
      </c>
      <c r="L1183" s="18"/>
      <c r="M1183" s="18"/>
    </row>
    <row r="1184" spans="1:13" ht="38.25" x14ac:dyDescent="0.25">
      <c r="A1184" s="21" t="s">
        <v>698</v>
      </c>
      <c r="B1184" s="10" t="s">
        <v>711</v>
      </c>
      <c r="C1184" s="9">
        <v>200</v>
      </c>
      <c r="D1184" s="10" t="s">
        <v>78</v>
      </c>
      <c r="E1184" s="10" t="s">
        <v>243</v>
      </c>
      <c r="F1184" s="17">
        <f>'[1]8. разд '!F250</f>
        <v>251388</v>
      </c>
      <c r="G1184" s="17">
        <f>'[1]8. разд '!G250</f>
        <v>0</v>
      </c>
      <c r="H1184" s="17">
        <f>'[1]8. разд '!H250</f>
        <v>0</v>
      </c>
      <c r="I1184" s="17">
        <f>'[1]8. разд '!I250</f>
        <v>0</v>
      </c>
      <c r="J1184" s="17">
        <f>'[1]8. разд '!J250</f>
        <v>251388</v>
      </c>
      <c r="K1184" s="17">
        <f>'[1]8. разд '!K250</f>
        <v>0</v>
      </c>
      <c r="L1184" s="18"/>
      <c r="M1184" s="18"/>
    </row>
    <row r="1185" spans="1:13" x14ac:dyDescent="0.25">
      <c r="A1185" s="20" t="s">
        <v>58</v>
      </c>
      <c r="B1185" s="10" t="s">
        <v>711</v>
      </c>
      <c r="C1185" s="9">
        <v>800</v>
      </c>
      <c r="D1185" s="16"/>
      <c r="E1185" s="16"/>
      <c r="F1185" s="17">
        <f>F1186</f>
        <v>78270</v>
      </c>
      <c r="G1185" s="17">
        <f t="shared" ref="G1185:K1186" si="401">G1186</f>
        <v>0</v>
      </c>
      <c r="H1185" s="17">
        <f t="shared" si="401"/>
        <v>0</v>
      </c>
      <c r="I1185" s="17">
        <f t="shared" si="401"/>
        <v>0</v>
      </c>
      <c r="J1185" s="17">
        <f t="shared" si="401"/>
        <v>78270</v>
      </c>
      <c r="K1185" s="17">
        <f t="shared" si="401"/>
        <v>0</v>
      </c>
      <c r="L1185" s="18"/>
      <c r="M1185" s="18"/>
    </row>
    <row r="1186" spans="1:13" ht="25.5" x14ac:dyDescent="0.25">
      <c r="A1186" s="21" t="s">
        <v>85</v>
      </c>
      <c r="B1186" s="10" t="s">
        <v>711</v>
      </c>
      <c r="C1186" s="9">
        <v>800</v>
      </c>
      <c r="D1186" s="10" t="s">
        <v>78</v>
      </c>
      <c r="E1186" s="10"/>
      <c r="F1186" s="17">
        <f>F1187</f>
        <v>78270</v>
      </c>
      <c r="G1186" s="17">
        <f t="shared" si="401"/>
        <v>0</v>
      </c>
      <c r="H1186" s="17">
        <f t="shared" si="401"/>
        <v>0</v>
      </c>
      <c r="I1186" s="17">
        <f t="shared" si="401"/>
        <v>0</v>
      </c>
      <c r="J1186" s="17">
        <f t="shared" si="401"/>
        <v>78270</v>
      </c>
      <c r="K1186" s="17">
        <f t="shared" si="401"/>
        <v>0</v>
      </c>
      <c r="L1186" s="18"/>
      <c r="M1186" s="18"/>
    </row>
    <row r="1187" spans="1:13" ht="38.25" x14ac:dyDescent="0.25">
      <c r="A1187" s="21" t="s">
        <v>698</v>
      </c>
      <c r="B1187" s="10" t="s">
        <v>711</v>
      </c>
      <c r="C1187" s="9">
        <v>800</v>
      </c>
      <c r="D1187" s="10" t="s">
        <v>78</v>
      </c>
      <c r="E1187" s="10" t="s">
        <v>243</v>
      </c>
      <c r="F1187" s="17">
        <f>'[1]8. разд '!F251</f>
        <v>78270</v>
      </c>
      <c r="G1187" s="17">
        <f>'[1]8. разд '!G251</f>
        <v>0</v>
      </c>
      <c r="H1187" s="17">
        <f>'[1]8. разд '!H251</f>
        <v>0</v>
      </c>
      <c r="I1187" s="17">
        <f>'[1]8. разд '!I251</f>
        <v>0</v>
      </c>
      <c r="J1187" s="17">
        <f>'[1]8. разд '!J251</f>
        <v>78270</v>
      </c>
      <c r="K1187" s="17">
        <f>'[1]8. разд '!K251</f>
        <v>0</v>
      </c>
      <c r="L1187" s="18"/>
      <c r="M1187" s="18"/>
    </row>
    <row r="1188" spans="1:13" ht="38.25" x14ac:dyDescent="0.25">
      <c r="A1188" s="26" t="s">
        <v>381</v>
      </c>
      <c r="B1188" s="10" t="s">
        <v>712</v>
      </c>
      <c r="C1188" s="9"/>
      <c r="D1188" s="10"/>
      <c r="E1188" s="10"/>
      <c r="F1188" s="17">
        <f>F1192+F1189</f>
        <v>76309</v>
      </c>
      <c r="G1188" s="17">
        <f t="shared" ref="G1188:K1188" si="402">G1192+G1189</f>
        <v>0</v>
      </c>
      <c r="H1188" s="17">
        <f t="shared" si="402"/>
        <v>5056970.7699999996</v>
      </c>
      <c r="I1188" s="17">
        <f t="shared" si="402"/>
        <v>0</v>
      </c>
      <c r="J1188" s="17">
        <f t="shared" si="402"/>
        <v>5133279.7699999996</v>
      </c>
      <c r="K1188" s="17">
        <f t="shared" si="402"/>
        <v>0</v>
      </c>
      <c r="L1188" s="18"/>
      <c r="M1188" s="18"/>
    </row>
    <row r="1189" spans="1:13" ht="25.5" x14ac:dyDescent="0.25">
      <c r="A1189" s="20" t="s">
        <v>25</v>
      </c>
      <c r="B1189" s="10" t="s">
        <v>712</v>
      </c>
      <c r="C1189" s="9">
        <v>200</v>
      </c>
      <c r="D1189" s="10"/>
      <c r="E1189" s="10"/>
      <c r="F1189" s="17">
        <f>F1190</f>
        <v>0</v>
      </c>
      <c r="G1189" s="17">
        <f t="shared" ref="G1189:K1190" si="403">G1190</f>
        <v>0</v>
      </c>
      <c r="H1189" s="17">
        <f t="shared" si="403"/>
        <v>3116349.73</v>
      </c>
      <c r="I1189" s="17">
        <f t="shared" si="403"/>
        <v>0</v>
      </c>
      <c r="J1189" s="17">
        <f t="shared" si="403"/>
        <v>3116349.73</v>
      </c>
      <c r="K1189" s="17">
        <f t="shared" si="403"/>
        <v>0</v>
      </c>
      <c r="L1189" s="18"/>
      <c r="M1189" s="18"/>
    </row>
    <row r="1190" spans="1:13" x14ac:dyDescent="0.25">
      <c r="A1190" s="21" t="s">
        <v>105</v>
      </c>
      <c r="B1190" s="10" t="s">
        <v>712</v>
      </c>
      <c r="C1190" s="9">
        <v>200</v>
      </c>
      <c r="D1190" s="10" t="s">
        <v>106</v>
      </c>
      <c r="E1190" s="10"/>
      <c r="F1190" s="17">
        <f>F1191</f>
        <v>0</v>
      </c>
      <c r="G1190" s="17">
        <f t="shared" si="403"/>
        <v>0</v>
      </c>
      <c r="H1190" s="17">
        <f t="shared" si="403"/>
        <v>3116349.73</v>
      </c>
      <c r="I1190" s="17">
        <f t="shared" si="403"/>
        <v>0</v>
      </c>
      <c r="J1190" s="17">
        <f t="shared" si="403"/>
        <v>3116349.73</v>
      </c>
      <c r="K1190" s="17">
        <f t="shared" si="403"/>
        <v>0</v>
      </c>
      <c r="L1190" s="18"/>
      <c r="M1190" s="18"/>
    </row>
    <row r="1191" spans="1:13" x14ac:dyDescent="0.25">
      <c r="A1191" s="21" t="s">
        <v>242</v>
      </c>
      <c r="B1191" s="10" t="s">
        <v>712</v>
      </c>
      <c r="C1191" s="9">
        <v>200</v>
      </c>
      <c r="D1191" s="10" t="s">
        <v>106</v>
      </c>
      <c r="E1191" s="10" t="s">
        <v>243</v>
      </c>
      <c r="F1191" s="17">
        <f>'[1]8. разд '!F357</f>
        <v>0</v>
      </c>
      <c r="G1191" s="17">
        <f>'[1]8. разд '!G357</f>
        <v>0</v>
      </c>
      <c r="H1191" s="17">
        <f>'[1]8. разд '!H357</f>
        <v>3116349.73</v>
      </c>
      <c r="I1191" s="17">
        <f>'[1]8. разд '!I357</f>
        <v>0</v>
      </c>
      <c r="J1191" s="17">
        <f>'[1]8. разд '!J357</f>
        <v>3116349.73</v>
      </c>
      <c r="K1191" s="17">
        <f>'[1]8. разд '!K357</f>
        <v>0</v>
      </c>
      <c r="L1191" s="18"/>
      <c r="M1191" s="18"/>
    </row>
    <row r="1192" spans="1:13" x14ac:dyDescent="0.25">
      <c r="A1192" s="20" t="s">
        <v>58</v>
      </c>
      <c r="B1192" s="10" t="s">
        <v>712</v>
      </c>
      <c r="C1192" s="9">
        <v>800</v>
      </c>
      <c r="D1192" s="10"/>
      <c r="E1192" s="10"/>
      <c r="F1192" s="17">
        <f>F1193</f>
        <v>76309</v>
      </c>
      <c r="G1192" s="17">
        <f t="shared" ref="G1192:K1193" si="404">G1193</f>
        <v>0</v>
      </c>
      <c r="H1192" s="17">
        <f t="shared" si="404"/>
        <v>1940621.04</v>
      </c>
      <c r="I1192" s="17">
        <f t="shared" si="404"/>
        <v>0</v>
      </c>
      <c r="J1192" s="17">
        <f t="shared" si="404"/>
        <v>2016930.04</v>
      </c>
      <c r="K1192" s="17">
        <f t="shared" si="404"/>
        <v>0</v>
      </c>
      <c r="L1192" s="18"/>
      <c r="M1192" s="18"/>
    </row>
    <row r="1193" spans="1:13" x14ac:dyDescent="0.25">
      <c r="A1193" s="21" t="s">
        <v>105</v>
      </c>
      <c r="B1193" s="10" t="s">
        <v>712</v>
      </c>
      <c r="C1193" s="9">
        <v>800</v>
      </c>
      <c r="D1193" s="10" t="s">
        <v>106</v>
      </c>
      <c r="E1193" s="10"/>
      <c r="F1193" s="17">
        <f>F1194</f>
        <v>76309</v>
      </c>
      <c r="G1193" s="17">
        <f t="shared" si="404"/>
        <v>0</v>
      </c>
      <c r="H1193" s="17">
        <f t="shared" si="404"/>
        <v>1940621.04</v>
      </c>
      <c r="I1193" s="17">
        <f t="shared" si="404"/>
        <v>0</v>
      </c>
      <c r="J1193" s="17">
        <f t="shared" si="404"/>
        <v>2016930.04</v>
      </c>
      <c r="K1193" s="17">
        <f t="shared" si="404"/>
        <v>0</v>
      </c>
      <c r="L1193" s="18"/>
      <c r="M1193" s="18"/>
    </row>
    <row r="1194" spans="1:13" x14ac:dyDescent="0.25">
      <c r="A1194" s="21" t="s">
        <v>242</v>
      </c>
      <c r="B1194" s="10" t="s">
        <v>712</v>
      </c>
      <c r="C1194" s="9">
        <v>800</v>
      </c>
      <c r="D1194" s="10" t="s">
        <v>106</v>
      </c>
      <c r="E1194" s="10" t="s">
        <v>243</v>
      </c>
      <c r="F1194" s="17">
        <f>'[1]8. разд '!F358</f>
        <v>76309</v>
      </c>
      <c r="G1194" s="17">
        <f>'[1]8. разд '!G358</f>
        <v>0</v>
      </c>
      <c r="H1194" s="17">
        <f>'[1]8. разд '!H358</f>
        <v>1940621.04</v>
      </c>
      <c r="I1194" s="17">
        <f>'[1]8. разд '!I358</f>
        <v>0</v>
      </c>
      <c r="J1194" s="17">
        <f>'[1]8. разд '!J358</f>
        <v>2016930.04</v>
      </c>
      <c r="K1194" s="17">
        <f>'[1]8. разд '!K358</f>
        <v>0</v>
      </c>
      <c r="L1194" s="18"/>
      <c r="M1194" s="18"/>
    </row>
    <row r="1195" spans="1:13" s="19" customFormat="1" ht="25.5" x14ac:dyDescent="0.25">
      <c r="A1195" s="20" t="s">
        <v>713</v>
      </c>
      <c r="B1195" s="10" t="s">
        <v>714</v>
      </c>
      <c r="C1195" s="9"/>
      <c r="D1195" s="16"/>
      <c r="E1195" s="16"/>
      <c r="F1195" s="17">
        <f>F1196+F1251+F1257+F1265+F1204+F1217+F1225+F1238+F1269+F1261+F1273</f>
        <v>96542550.220000014</v>
      </c>
      <c r="G1195" s="17">
        <f t="shared" ref="G1195:K1195" si="405">G1196+G1251+G1257+G1265+G1204+G1217+G1225+G1238+G1269+G1261+G1273</f>
        <v>0</v>
      </c>
      <c r="H1195" s="17">
        <f t="shared" si="405"/>
        <v>5407658.2399999993</v>
      </c>
      <c r="I1195" s="17">
        <f t="shared" si="405"/>
        <v>0</v>
      </c>
      <c r="J1195" s="17">
        <f t="shared" si="405"/>
        <v>101950208.46000001</v>
      </c>
      <c r="K1195" s="17">
        <f t="shared" si="405"/>
        <v>0</v>
      </c>
      <c r="L1195" s="18"/>
      <c r="M1195" s="18"/>
    </row>
    <row r="1196" spans="1:13" ht="51" x14ac:dyDescent="0.25">
      <c r="A1196" s="20" t="s">
        <v>168</v>
      </c>
      <c r="B1196" s="10" t="s">
        <v>715</v>
      </c>
      <c r="C1196" s="9"/>
      <c r="D1196" s="16"/>
      <c r="E1196" s="16"/>
      <c r="F1196" s="17">
        <f t="shared" ref="F1196:K1196" si="406">F1197</f>
        <v>2089208.1800000002</v>
      </c>
      <c r="G1196" s="17">
        <f t="shared" si="406"/>
        <v>0</v>
      </c>
      <c r="H1196" s="17">
        <f t="shared" si="406"/>
        <v>0</v>
      </c>
      <c r="I1196" s="17">
        <f t="shared" si="406"/>
        <v>0</v>
      </c>
      <c r="J1196" s="17">
        <f t="shared" si="406"/>
        <v>2089208.1800000002</v>
      </c>
      <c r="K1196" s="17">
        <f t="shared" si="406"/>
        <v>0</v>
      </c>
      <c r="L1196" s="18"/>
      <c r="M1196" s="18"/>
    </row>
    <row r="1197" spans="1:13" ht="25.5" x14ac:dyDescent="0.25">
      <c r="A1197" s="20" t="s">
        <v>57</v>
      </c>
      <c r="B1197" s="10" t="s">
        <v>715</v>
      </c>
      <c r="C1197" s="9">
        <v>600</v>
      </c>
      <c r="D1197" s="16"/>
      <c r="E1197" s="16"/>
      <c r="F1197" s="17">
        <f t="shared" ref="F1197:K1197" si="407">F1198+F1200+F1202</f>
        <v>2089208.1800000002</v>
      </c>
      <c r="G1197" s="17">
        <f t="shared" si="407"/>
        <v>0</v>
      </c>
      <c r="H1197" s="17">
        <f t="shared" si="407"/>
        <v>0</v>
      </c>
      <c r="I1197" s="17">
        <f t="shared" si="407"/>
        <v>0</v>
      </c>
      <c r="J1197" s="17">
        <f t="shared" si="407"/>
        <v>2089208.1800000002</v>
      </c>
      <c r="K1197" s="17">
        <f t="shared" si="407"/>
        <v>0</v>
      </c>
      <c r="L1197" s="18"/>
      <c r="M1197" s="18"/>
    </row>
    <row r="1198" spans="1:13" x14ac:dyDescent="0.25">
      <c r="A1198" s="20" t="s">
        <v>53</v>
      </c>
      <c r="B1198" s="10" t="s">
        <v>715</v>
      </c>
      <c r="C1198" s="9">
        <v>600</v>
      </c>
      <c r="D1198" s="10" t="s">
        <v>54</v>
      </c>
      <c r="E1198" s="10"/>
      <c r="F1198" s="17">
        <f t="shared" ref="F1198:K1198" si="408">F1199</f>
        <v>961208.18</v>
      </c>
      <c r="G1198" s="17">
        <f t="shared" si="408"/>
        <v>0</v>
      </c>
      <c r="H1198" s="17">
        <f t="shared" si="408"/>
        <v>0</v>
      </c>
      <c r="I1198" s="17">
        <f t="shared" si="408"/>
        <v>0</v>
      </c>
      <c r="J1198" s="17">
        <f t="shared" si="408"/>
        <v>961208.18</v>
      </c>
      <c r="K1198" s="17">
        <f t="shared" si="408"/>
        <v>0</v>
      </c>
      <c r="L1198" s="18"/>
      <c r="M1198" s="18"/>
    </row>
    <row r="1199" spans="1:13" x14ac:dyDescent="0.25">
      <c r="A1199" s="20" t="s">
        <v>55</v>
      </c>
      <c r="B1199" s="10" t="s">
        <v>715</v>
      </c>
      <c r="C1199" s="9">
        <v>600</v>
      </c>
      <c r="D1199" s="10" t="s">
        <v>54</v>
      </c>
      <c r="E1199" s="10" t="s">
        <v>56</v>
      </c>
      <c r="F1199" s="17">
        <f>'[1]8. разд '!F212</f>
        <v>961208.18</v>
      </c>
      <c r="G1199" s="17">
        <f>'[1]8. разд '!G212</f>
        <v>0</v>
      </c>
      <c r="H1199" s="17">
        <f>'[1]8. разд '!H212</f>
        <v>0</v>
      </c>
      <c r="I1199" s="17">
        <f>'[1]8. разд '!I212</f>
        <v>0</v>
      </c>
      <c r="J1199" s="17">
        <f>'[1]8. разд '!J212</f>
        <v>961208.18</v>
      </c>
      <c r="K1199" s="17">
        <f>'[1]8. разд '!K212</f>
        <v>0</v>
      </c>
      <c r="L1199" s="18"/>
      <c r="M1199" s="18"/>
    </row>
    <row r="1200" spans="1:13" x14ac:dyDescent="0.25">
      <c r="A1200" s="20" t="s">
        <v>105</v>
      </c>
      <c r="B1200" s="10" t="s">
        <v>715</v>
      </c>
      <c r="C1200" s="9">
        <v>600</v>
      </c>
      <c r="D1200" s="16" t="s">
        <v>106</v>
      </c>
      <c r="E1200" s="16"/>
      <c r="F1200" s="17">
        <f t="shared" ref="F1200:K1200" si="409">F1201</f>
        <v>750000</v>
      </c>
      <c r="G1200" s="17">
        <f t="shared" si="409"/>
        <v>0</v>
      </c>
      <c r="H1200" s="17">
        <f t="shared" si="409"/>
        <v>0</v>
      </c>
      <c r="I1200" s="17">
        <f t="shared" si="409"/>
        <v>0</v>
      </c>
      <c r="J1200" s="17">
        <f t="shared" si="409"/>
        <v>750000</v>
      </c>
      <c r="K1200" s="17">
        <f t="shared" si="409"/>
        <v>0</v>
      </c>
      <c r="L1200" s="18"/>
      <c r="M1200" s="18"/>
    </row>
    <row r="1201" spans="1:13" x14ac:dyDescent="0.25">
      <c r="A1201" s="20" t="s">
        <v>209</v>
      </c>
      <c r="B1201" s="10" t="s">
        <v>715</v>
      </c>
      <c r="C1201" s="9">
        <v>600</v>
      </c>
      <c r="D1201" s="16" t="s">
        <v>106</v>
      </c>
      <c r="E1201" s="16" t="s">
        <v>63</v>
      </c>
      <c r="F1201" s="17">
        <f>'[1]8. разд '!F370</f>
        <v>750000</v>
      </c>
      <c r="G1201" s="17">
        <f>'[1]8. разд '!G370</f>
        <v>0</v>
      </c>
      <c r="H1201" s="17">
        <f>'[1]8. разд '!H370</f>
        <v>0</v>
      </c>
      <c r="I1201" s="17">
        <f>'[1]8. разд '!I370</f>
        <v>0</v>
      </c>
      <c r="J1201" s="17">
        <f>'[1]8. разд '!J370</f>
        <v>750000</v>
      </c>
      <c r="K1201" s="17">
        <f>'[1]8. разд '!K370</f>
        <v>0</v>
      </c>
      <c r="L1201" s="18"/>
      <c r="M1201" s="18"/>
    </row>
    <row r="1202" spans="1:13" x14ac:dyDescent="0.25">
      <c r="A1202" s="20" t="s">
        <v>716</v>
      </c>
      <c r="B1202" s="10" t="s">
        <v>715</v>
      </c>
      <c r="C1202" s="9">
        <v>600</v>
      </c>
      <c r="D1202" s="16" t="s">
        <v>108</v>
      </c>
      <c r="E1202" s="16"/>
      <c r="F1202" s="17">
        <f t="shared" ref="F1202:K1202" si="410">SUM(F1203:F1203)</f>
        <v>378000</v>
      </c>
      <c r="G1202" s="17">
        <f t="shared" si="410"/>
        <v>0</v>
      </c>
      <c r="H1202" s="17">
        <f t="shared" si="410"/>
        <v>0</v>
      </c>
      <c r="I1202" s="17">
        <f t="shared" si="410"/>
        <v>0</v>
      </c>
      <c r="J1202" s="17">
        <f t="shared" si="410"/>
        <v>378000</v>
      </c>
      <c r="K1202" s="17">
        <f t="shared" si="410"/>
        <v>0</v>
      </c>
      <c r="L1202" s="18"/>
      <c r="M1202" s="18"/>
    </row>
    <row r="1203" spans="1:13" x14ac:dyDescent="0.25">
      <c r="A1203" s="20" t="s">
        <v>718</v>
      </c>
      <c r="B1203" s="10" t="s">
        <v>715</v>
      </c>
      <c r="C1203" s="9">
        <v>600</v>
      </c>
      <c r="D1203" s="16" t="s">
        <v>108</v>
      </c>
      <c r="E1203" s="16" t="s">
        <v>285</v>
      </c>
      <c r="F1203" s="17">
        <f>'[1]8. разд '!F1145</f>
        <v>378000</v>
      </c>
      <c r="G1203" s="17">
        <f>'[1]8. разд '!G1145</f>
        <v>0</v>
      </c>
      <c r="H1203" s="17">
        <f>'[1]8. разд '!H1145</f>
        <v>0</v>
      </c>
      <c r="I1203" s="17">
        <f>'[1]8. разд '!I1145</f>
        <v>0</v>
      </c>
      <c r="J1203" s="17">
        <f>'[1]8. разд '!J1145</f>
        <v>378000</v>
      </c>
      <c r="K1203" s="17">
        <f>'[1]8. разд '!K1145</f>
        <v>0</v>
      </c>
      <c r="L1203" s="18"/>
      <c r="M1203" s="18"/>
    </row>
    <row r="1204" spans="1:13" ht="38.25" x14ac:dyDescent="0.25">
      <c r="A1204" s="29" t="s">
        <v>360</v>
      </c>
      <c r="B1204" s="10" t="s">
        <v>719</v>
      </c>
      <c r="C1204" s="9"/>
      <c r="D1204" s="16"/>
      <c r="E1204" s="16"/>
      <c r="F1204" s="17">
        <f>F1205</f>
        <v>72369803.960000008</v>
      </c>
      <c r="G1204" s="17">
        <f t="shared" ref="G1204:K1206" si="411">G1205</f>
        <v>0</v>
      </c>
      <c r="H1204" s="17">
        <f t="shared" si="411"/>
        <v>0</v>
      </c>
      <c r="I1204" s="17">
        <f t="shared" si="411"/>
        <v>0</v>
      </c>
      <c r="J1204" s="17">
        <f t="shared" si="411"/>
        <v>72369803.960000008</v>
      </c>
      <c r="K1204" s="17">
        <f t="shared" si="411"/>
        <v>0</v>
      </c>
      <c r="L1204" s="18"/>
      <c r="M1204" s="18"/>
    </row>
    <row r="1205" spans="1:13" ht="25.5" x14ac:dyDescent="0.25">
      <c r="A1205" s="20" t="s">
        <v>57</v>
      </c>
      <c r="B1205" s="10" t="s">
        <v>719</v>
      </c>
      <c r="C1205" s="9">
        <v>600</v>
      </c>
      <c r="D1205" s="16"/>
      <c r="E1205" s="16"/>
      <c r="F1205" s="17">
        <f>F1206+F1208+F1214+F1210+F1212</f>
        <v>72369803.960000008</v>
      </c>
      <c r="G1205" s="17">
        <f t="shared" ref="G1205:K1205" si="412">G1206+G1208+G1214+G1210+G1212</f>
        <v>0</v>
      </c>
      <c r="H1205" s="17">
        <f t="shared" si="412"/>
        <v>0</v>
      </c>
      <c r="I1205" s="17">
        <f t="shared" si="412"/>
        <v>0</v>
      </c>
      <c r="J1205" s="17">
        <f t="shared" si="412"/>
        <v>72369803.960000008</v>
      </c>
      <c r="K1205" s="17">
        <f t="shared" si="412"/>
        <v>0</v>
      </c>
      <c r="L1205" s="18"/>
      <c r="M1205" s="18"/>
    </row>
    <row r="1206" spans="1:13" x14ac:dyDescent="0.25">
      <c r="A1206" s="20" t="s">
        <v>53</v>
      </c>
      <c r="B1206" s="10" t="s">
        <v>719</v>
      </c>
      <c r="C1206" s="9">
        <v>600</v>
      </c>
      <c r="D1206" s="10" t="s">
        <v>54</v>
      </c>
      <c r="E1206" s="10"/>
      <c r="F1206" s="17">
        <f>F1207</f>
        <v>37820453.549999997</v>
      </c>
      <c r="G1206" s="17">
        <f t="shared" si="411"/>
        <v>0</v>
      </c>
      <c r="H1206" s="17">
        <f t="shared" si="411"/>
        <v>0</v>
      </c>
      <c r="I1206" s="17">
        <f t="shared" si="411"/>
        <v>0</v>
      </c>
      <c r="J1206" s="17">
        <f t="shared" si="411"/>
        <v>37820453.549999997</v>
      </c>
      <c r="K1206" s="17">
        <f t="shared" si="411"/>
        <v>0</v>
      </c>
      <c r="L1206" s="18"/>
      <c r="M1206" s="18"/>
    </row>
    <row r="1207" spans="1:13" x14ac:dyDescent="0.25">
      <c r="A1207" s="20" t="s">
        <v>55</v>
      </c>
      <c r="B1207" s="10" t="s">
        <v>719</v>
      </c>
      <c r="C1207" s="9">
        <v>600</v>
      </c>
      <c r="D1207" s="10" t="s">
        <v>54</v>
      </c>
      <c r="E1207" s="10" t="s">
        <v>56</v>
      </c>
      <c r="F1207" s="17">
        <f>'[1]8. разд '!F216</f>
        <v>37820453.549999997</v>
      </c>
      <c r="G1207" s="17">
        <f>'[1]8. разд '!G216</f>
        <v>0</v>
      </c>
      <c r="H1207" s="17">
        <f>'[1]8. разд '!H216</f>
        <v>0</v>
      </c>
      <c r="I1207" s="17">
        <f>'[1]8. разд '!I216</f>
        <v>0</v>
      </c>
      <c r="J1207" s="17">
        <f>'[1]8. разд '!J216</f>
        <v>37820453.549999997</v>
      </c>
      <c r="K1207" s="17">
        <f>'[1]8. разд '!K216</f>
        <v>0</v>
      </c>
      <c r="L1207" s="18"/>
      <c r="M1207" s="18"/>
    </row>
    <row r="1208" spans="1:13" x14ac:dyDescent="0.25">
      <c r="A1208" s="20" t="s">
        <v>105</v>
      </c>
      <c r="B1208" s="10" t="s">
        <v>719</v>
      </c>
      <c r="C1208" s="9">
        <v>600</v>
      </c>
      <c r="D1208" s="16" t="s">
        <v>106</v>
      </c>
      <c r="E1208" s="16"/>
      <c r="F1208" s="17">
        <f>F1209</f>
        <v>21132217.539999999</v>
      </c>
      <c r="G1208" s="17">
        <f t="shared" ref="G1208:K1208" si="413">G1209</f>
        <v>0</v>
      </c>
      <c r="H1208" s="17">
        <f t="shared" si="413"/>
        <v>0</v>
      </c>
      <c r="I1208" s="17">
        <f t="shared" si="413"/>
        <v>0</v>
      </c>
      <c r="J1208" s="17">
        <f t="shared" si="413"/>
        <v>21132217.539999999</v>
      </c>
      <c r="K1208" s="17">
        <f t="shared" si="413"/>
        <v>0</v>
      </c>
      <c r="L1208" s="18"/>
      <c r="M1208" s="18"/>
    </row>
    <row r="1209" spans="1:13" x14ac:dyDescent="0.25">
      <c r="A1209" s="20" t="s">
        <v>209</v>
      </c>
      <c r="B1209" s="10" t="s">
        <v>719</v>
      </c>
      <c r="C1209" s="9">
        <v>600</v>
      </c>
      <c r="D1209" s="16" t="s">
        <v>106</v>
      </c>
      <c r="E1209" s="16" t="s">
        <v>63</v>
      </c>
      <c r="F1209" s="17">
        <f>'[1]8. разд '!F374</f>
        <v>21132217.539999999</v>
      </c>
      <c r="G1209" s="17">
        <f>'[1]8. разд '!G374</f>
        <v>0</v>
      </c>
      <c r="H1209" s="17">
        <f>'[1]8. разд '!H374</f>
        <v>0</v>
      </c>
      <c r="I1209" s="17">
        <f>'[1]8. разд '!I374</f>
        <v>0</v>
      </c>
      <c r="J1209" s="17">
        <f>'[1]8. разд '!J374</f>
        <v>21132217.539999999</v>
      </c>
      <c r="K1209" s="17">
        <f>'[1]8. разд '!K374</f>
        <v>0</v>
      </c>
      <c r="L1209" s="18"/>
      <c r="M1209" s="18"/>
    </row>
    <row r="1210" spans="1:13" x14ac:dyDescent="0.25">
      <c r="A1210" s="20" t="s">
        <v>22</v>
      </c>
      <c r="B1210" s="10" t="s">
        <v>719</v>
      </c>
      <c r="C1210" s="9">
        <v>600</v>
      </c>
      <c r="D1210" s="16" t="s">
        <v>23</v>
      </c>
      <c r="E1210" s="16"/>
      <c r="F1210" s="17">
        <f>F1211</f>
        <v>2512640</v>
      </c>
      <c r="G1210" s="17">
        <f t="shared" ref="G1210:K1210" si="414">G1211</f>
        <v>0</v>
      </c>
      <c r="H1210" s="17">
        <f t="shared" si="414"/>
        <v>0</v>
      </c>
      <c r="I1210" s="17">
        <f t="shared" si="414"/>
        <v>0</v>
      </c>
      <c r="J1210" s="17">
        <f t="shared" si="414"/>
        <v>2512640</v>
      </c>
      <c r="K1210" s="17">
        <f t="shared" si="414"/>
        <v>0</v>
      </c>
      <c r="L1210" s="18"/>
      <c r="M1210" s="18"/>
    </row>
    <row r="1211" spans="1:13" x14ac:dyDescent="0.25">
      <c r="A1211" s="20" t="s">
        <v>24</v>
      </c>
      <c r="B1211" s="10" t="s">
        <v>719</v>
      </c>
      <c r="C1211" s="9">
        <v>600</v>
      </c>
      <c r="D1211" s="16" t="s">
        <v>23</v>
      </c>
      <c r="E1211" s="16" t="s">
        <v>23</v>
      </c>
      <c r="F1211" s="17">
        <f>'[1]8. разд '!F808</f>
        <v>2512640</v>
      </c>
      <c r="G1211" s="17">
        <f>'[1]8. разд '!G808</f>
        <v>0</v>
      </c>
      <c r="H1211" s="17">
        <f>'[1]8. разд '!H808</f>
        <v>0</v>
      </c>
      <c r="I1211" s="17">
        <f>'[1]8. разд '!I808</f>
        <v>0</v>
      </c>
      <c r="J1211" s="17">
        <f>'[1]8. разд '!J808</f>
        <v>2512640</v>
      </c>
      <c r="K1211" s="17">
        <f>'[1]8. разд '!K808</f>
        <v>0</v>
      </c>
      <c r="L1211" s="18"/>
      <c r="M1211" s="18"/>
    </row>
    <row r="1212" spans="1:13" x14ac:dyDescent="0.25">
      <c r="A1212" s="20" t="s">
        <v>31</v>
      </c>
      <c r="B1212" s="10" t="s">
        <v>719</v>
      </c>
      <c r="C1212" s="9">
        <v>600</v>
      </c>
      <c r="D1212" s="16" t="s">
        <v>32</v>
      </c>
      <c r="E1212" s="16"/>
      <c r="F1212" s="17">
        <f>F1213</f>
        <v>1396312.87</v>
      </c>
      <c r="G1212" s="17">
        <f t="shared" ref="G1212:K1212" si="415">G1213</f>
        <v>0</v>
      </c>
      <c r="H1212" s="17">
        <f t="shared" si="415"/>
        <v>0</v>
      </c>
      <c r="I1212" s="17">
        <f t="shared" si="415"/>
        <v>0</v>
      </c>
      <c r="J1212" s="17">
        <f t="shared" si="415"/>
        <v>1396312.87</v>
      </c>
      <c r="K1212" s="17">
        <f t="shared" si="415"/>
        <v>0</v>
      </c>
      <c r="L1212" s="18"/>
      <c r="M1212" s="18"/>
    </row>
    <row r="1213" spans="1:13" ht="25.5" x14ac:dyDescent="0.25">
      <c r="A1213" s="21" t="s">
        <v>33</v>
      </c>
      <c r="B1213" s="10" t="s">
        <v>719</v>
      </c>
      <c r="C1213" s="9">
        <v>600</v>
      </c>
      <c r="D1213" s="16" t="s">
        <v>32</v>
      </c>
      <c r="E1213" s="16" t="s">
        <v>34</v>
      </c>
      <c r="F1213" s="17">
        <f>'[1]8. разд '!F1118</f>
        <v>1396312.87</v>
      </c>
      <c r="G1213" s="17">
        <f>'[1]8. разд '!G1118</f>
        <v>0</v>
      </c>
      <c r="H1213" s="17">
        <f>'[1]8. разд '!H1118</f>
        <v>0</v>
      </c>
      <c r="I1213" s="17">
        <f>'[1]8. разд '!I1118</f>
        <v>0</v>
      </c>
      <c r="J1213" s="17">
        <f>'[1]8. разд '!J1118</f>
        <v>1396312.87</v>
      </c>
      <c r="K1213" s="17">
        <f>'[1]8. разд '!K1118</f>
        <v>0</v>
      </c>
      <c r="L1213" s="18"/>
      <c r="M1213" s="18"/>
    </row>
    <row r="1214" spans="1:13" x14ac:dyDescent="0.25">
      <c r="A1214" s="20" t="s">
        <v>716</v>
      </c>
      <c r="B1214" s="10" t="s">
        <v>719</v>
      </c>
      <c r="C1214" s="9">
        <v>600</v>
      </c>
      <c r="D1214" s="16" t="s">
        <v>108</v>
      </c>
      <c r="E1214" s="16"/>
      <c r="F1214" s="17">
        <f t="shared" ref="F1214:K1214" si="416">SUM(F1215:F1216)</f>
        <v>9508180</v>
      </c>
      <c r="G1214" s="17">
        <f t="shared" si="416"/>
        <v>0</v>
      </c>
      <c r="H1214" s="17">
        <f t="shared" si="416"/>
        <v>0</v>
      </c>
      <c r="I1214" s="17">
        <f t="shared" si="416"/>
        <v>0</v>
      </c>
      <c r="J1214" s="17">
        <f t="shared" si="416"/>
        <v>9508180</v>
      </c>
      <c r="K1214" s="17">
        <f t="shared" si="416"/>
        <v>0</v>
      </c>
      <c r="L1214" s="18"/>
      <c r="M1214" s="18"/>
    </row>
    <row r="1215" spans="1:13" x14ac:dyDescent="0.25">
      <c r="A1215" s="20" t="s">
        <v>717</v>
      </c>
      <c r="B1215" s="10" t="s">
        <v>719</v>
      </c>
      <c r="C1215" s="9">
        <v>600</v>
      </c>
      <c r="D1215" s="16" t="s">
        <v>108</v>
      </c>
      <c r="E1215" s="16" t="s">
        <v>54</v>
      </c>
      <c r="F1215" s="17">
        <f>'[1]8. разд '!F1132</f>
        <v>797200</v>
      </c>
      <c r="G1215" s="17">
        <f>'[1]8. разд '!G1132</f>
        <v>0</v>
      </c>
      <c r="H1215" s="17">
        <f>'[1]8. разд '!H1132</f>
        <v>0</v>
      </c>
      <c r="I1215" s="17">
        <f>'[1]8. разд '!I1132</f>
        <v>0</v>
      </c>
      <c r="J1215" s="17">
        <f>'[1]8. разд '!J1132</f>
        <v>797200</v>
      </c>
      <c r="K1215" s="17">
        <f>'[1]8. разд '!K1132</f>
        <v>0</v>
      </c>
      <c r="L1215" s="18"/>
      <c r="M1215" s="18"/>
    </row>
    <row r="1216" spans="1:13" x14ac:dyDescent="0.25">
      <c r="A1216" s="20" t="s">
        <v>718</v>
      </c>
      <c r="B1216" s="10" t="s">
        <v>719</v>
      </c>
      <c r="C1216" s="9">
        <v>600</v>
      </c>
      <c r="D1216" s="16" t="s">
        <v>108</v>
      </c>
      <c r="E1216" s="16" t="s">
        <v>285</v>
      </c>
      <c r="F1216" s="17">
        <f>'[1]8. разд '!F1149</f>
        <v>8710980</v>
      </c>
      <c r="G1216" s="17">
        <f>'[1]8. разд '!G1149</f>
        <v>0</v>
      </c>
      <c r="H1216" s="17">
        <f>'[1]8. разд '!H1149</f>
        <v>0</v>
      </c>
      <c r="I1216" s="17">
        <f>'[1]8. разд '!I1149</f>
        <v>0</v>
      </c>
      <c r="J1216" s="17">
        <f>'[1]8. разд '!J1149</f>
        <v>8710980</v>
      </c>
      <c r="K1216" s="17">
        <f>'[1]8. разд '!K1149</f>
        <v>0</v>
      </c>
      <c r="L1216" s="18"/>
      <c r="M1216" s="18"/>
    </row>
    <row r="1217" spans="1:13" ht="25.5" x14ac:dyDescent="0.25">
      <c r="A1217" s="29" t="s">
        <v>362</v>
      </c>
      <c r="B1217" s="10" t="s">
        <v>720</v>
      </c>
      <c r="C1217" s="9"/>
      <c r="D1217" s="16"/>
      <c r="E1217" s="16"/>
      <c r="F1217" s="17">
        <f>F1218</f>
        <v>1076583.7</v>
      </c>
      <c r="G1217" s="17">
        <f t="shared" ref="G1217:K1219" si="417">G1218</f>
        <v>0</v>
      </c>
      <c r="H1217" s="17">
        <f t="shared" si="417"/>
        <v>-45215.479999999996</v>
      </c>
      <c r="I1217" s="17">
        <f t="shared" si="417"/>
        <v>0</v>
      </c>
      <c r="J1217" s="17">
        <f t="shared" si="417"/>
        <v>1031368.2200000001</v>
      </c>
      <c r="K1217" s="17">
        <f t="shared" si="417"/>
        <v>0</v>
      </c>
      <c r="L1217" s="18"/>
      <c r="M1217" s="18"/>
    </row>
    <row r="1218" spans="1:13" ht="25.5" x14ac:dyDescent="0.25">
      <c r="A1218" s="20" t="s">
        <v>57</v>
      </c>
      <c r="B1218" s="10" t="s">
        <v>720</v>
      </c>
      <c r="C1218" s="9">
        <v>600</v>
      </c>
      <c r="D1218" s="16"/>
      <c r="E1218" s="16"/>
      <c r="F1218" s="17">
        <f>F1219+F1221+F1223</f>
        <v>1076583.7</v>
      </c>
      <c r="G1218" s="17">
        <f t="shared" ref="G1218:K1218" si="418">G1219+G1221+G1223</f>
        <v>0</v>
      </c>
      <c r="H1218" s="17">
        <f t="shared" si="418"/>
        <v>-45215.479999999996</v>
      </c>
      <c r="I1218" s="17">
        <f t="shared" si="418"/>
        <v>0</v>
      </c>
      <c r="J1218" s="17">
        <f t="shared" si="418"/>
        <v>1031368.2200000001</v>
      </c>
      <c r="K1218" s="17">
        <f t="shared" si="418"/>
        <v>0</v>
      </c>
      <c r="L1218" s="18"/>
      <c r="M1218" s="18"/>
    </row>
    <row r="1219" spans="1:13" x14ac:dyDescent="0.25">
      <c r="A1219" s="20" t="s">
        <v>53</v>
      </c>
      <c r="B1219" s="10" t="s">
        <v>720</v>
      </c>
      <c r="C1219" s="9">
        <v>600</v>
      </c>
      <c r="D1219" s="10" t="s">
        <v>54</v>
      </c>
      <c r="E1219" s="10"/>
      <c r="F1219" s="17">
        <f>F1220</f>
        <v>680560.02</v>
      </c>
      <c r="G1219" s="17">
        <f t="shared" si="417"/>
        <v>0</v>
      </c>
      <c r="H1219" s="17">
        <f t="shared" si="417"/>
        <v>817.16000000000349</v>
      </c>
      <c r="I1219" s="17">
        <f t="shared" si="417"/>
        <v>0</v>
      </c>
      <c r="J1219" s="17">
        <f t="shared" si="417"/>
        <v>681377.18</v>
      </c>
      <c r="K1219" s="17">
        <f t="shared" si="417"/>
        <v>0</v>
      </c>
      <c r="L1219" s="18"/>
      <c r="M1219" s="18"/>
    </row>
    <row r="1220" spans="1:13" x14ac:dyDescent="0.25">
      <c r="A1220" s="20" t="s">
        <v>55</v>
      </c>
      <c r="B1220" s="10" t="s">
        <v>720</v>
      </c>
      <c r="C1220" s="9">
        <v>600</v>
      </c>
      <c r="D1220" s="10" t="s">
        <v>54</v>
      </c>
      <c r="E1220" s="10" t="s">
        <v>56</v>
      </c>
      <c r="F1220" s="17">
        <f>'[1]8. разд '!F218</f>
        <v>680560.02</v>
      </c>
      <c r="G1220" s="17">
        <f>'[1]8. разд '!G218</f>
        <v>0</v>
      </c>
      <c r="H1220" s="17">
        <f>'[1]8. разд '!H218</f>
        <v>817.16000000000349</v>
      </c>
      <c r="I1220" s="17">
        <f>'[1]8. разд '!I218</f>
        <v>0</v>
      </c>
      <c r="J1220" s="17">
        <f>'[1]8. разд '!J218</f>
        <v>681377.18</v>
      </c>
      <c r="K1220" s="17">
        <f>'[1]8. разд '!K218</f>
        <v>0</v>
      </c>
      <c r="L1220" s="18"/>
      <c r="M1220" s="18"/>
    </row>
    <row r="1221" spans="1:13" x14ac:dyDescent="0.25">
      <c r="A1221" s="20" t="s">
        <v>105</v>
      </c>
      <c r="B1221" s="10" t="s">
        <v>720</v>
      </c>
      <c r="C1221" s="9">
        <v>600</v>
      </c>
      <c r="D1221" s="16" t="s">
        <v>106</v>
      </c>
      <c r="E1221" s="16"/>
      <c r="F1221" s="17">
        <f>F1222</f>
        <v>307921.68</v>
      </c>
      <c r="G1221" s="17">
        <f t="shared" ref="G1221:K1221" si="419">G1222</f>
        <v>0</v>
      </c>
      <c r="H1221" s="17">
        <f t="shared" si="419"/>
        <v>0</v>
      </c>
      <c r="I1221" s="17">
        <f t="shared" si="419"/>
        <v>0</v>
      </c>
      <c r="J1221" s="17">
        <f t="shared" si="419"/>
        <v>307921.68</v>
      </c>
      <c r="K1221" s="17">
        <f t="shared" si="419"/>
        <v>0</v>
      </c>
      <c r="L1221" s="18"/>
      <c r="M1221" s="18"/>
    </row>
    <row r="1222" spans="1:13" x14ac:dyDescent="0.25">
      <c r="A1222" s="20" t="s">
        <v>209</v>
      </c>
      <c r="B1222" s="10" t="s">
        <v>720</v>
      </c>
      <c r="C1222" s="9">
        <v>600</v>
      </c>
      <c r="D1222" s="16" t="s">
        <v>106</v>
      </c>
      <c r="E1222" s="16" t="s">
        <v>63</v>
      </c>
      <c r="F1222" s="17">
        <f>'[1]8. разд '!F376</f>
        <v>307921.68</v>
      </c>
      <c r="G1222" s="17">
        <f>'[1]8. разд '!G376</f>
        <v>0</v>
      </c>
      <c r="H1222" s="17">
        <f>'[1]8. разд '!H376</f>
        <v>0</v>
      </c>
      <c r="I1222" s="17">
        <f>'[1]8. разд '!I376</f>
        <v>0</v>
      </c>
      <c r="J1222" s="17">
        <f>'[1]8. разд '!J376</f>
        <v>307921.68</v>
      </c>
      <c r="K1222" s="17">
        <f>'[1]8. разд '!K376</f>
        <v>0</v>
      </c>
      <c r="L1222" s="18"/>
      <c r="M1222" s="18"/>
    </row>
    <row r="1223" spans="1:13" x14ac:dyDescent="0.25">
      <c r="A1223" s="20" t="s">
        <v>716</v>
      </c>
      <c r="B1223" s="10" t="s">
        <v>720</v>
      </c>
      <c r="C1223" s="9">
        <v>600</v>
      </c>
      <c r="D1223" s="16" t="s">
        <v>108</v>
      </c>
      <c r="E1223" s="16"/>
      <c r="F1223" s="17">
        <f t="shared" ref="F1223:K1223" si="420">SUM(F1224:F1224)</f>
        <v>88102</v>
      </c>
      <c r="G1223" s="17">
        <f t="shared" si="420"/>
        <v>0</v>
      </c>
      <c r="H1223" s="17">
        <f t="shared" si="420"/>
        <v>-46032.639999999999</v>
      </c>
      <c r="I1223" s="17">
        <f t="shared" si="420"/>
        <v>0</v>
      </c>
      <c r="J1223" s="17">
        <f t="shared" si="420"/>
        <v>42069.36</v>
      </c>
      <c r="K1223" s="17">
        <f t="shared" si="420"/>
        <v>0</v>
      </c>
      <c r="L1223" s="18"/>
      <c r="M1223" s="18"/>
    </row>
    <row r="1224" spans="1:13" x14ac:dyDescent="0.25">
      <c r="A1224" s="20" t="s">
        <v>718</v>
      </c>
      <c r="B1224" s="10" t="s">
        <v>720</v>
      </c>
      <c r="C1224" s="9">
        <v>600</v>
      </c>
      <c r="D1224" s="16" t="s">
        <v>108</v>
      </c>
      <c r="E1224" s="16" t="s">
        <v>285</v>
      </c>
      <c r="F1224" s="17">
        <f>'[1]8. разд '!F1151</f>
        <v>88102</v>
      </c>
      <c r="G1224" s="17">
        <f>'[1]8. разд '!G1151</f>
        <v>0</v>
      </c>
      <c r="H1224" s="17">
        <f>'[1]8. разд '!H1151</f>
        <v>-46032.639999999999</v>
      </c>
      <c r="I1224" s="17">
        <f>'[1]8. разд '!I1151</f>
        <v>0</v>
      </c>
      <c r="J1224" s="17">
        <f>'[1]8. разд '!J1151</f>
        <v>42069.36</v>
      </c>
      <c r="K1224" s="17">
        <f>'[1]8. разд '!K1151</f>
        <v>0</v>
      </c>
      <c r="L1224" s="18"/>
      <c r="M1224" s="18"/>
    </row>
    <row r="1225" spans="1:13" ht="25.5" x14ac:dyDescent="0.25">
      <c r="A1225" s="29" t="s">
        <v>364</v>
      </c>
      <c r="B1225" s="10" t="s">
        <v>721</v>
      </c>
      <c r="C1225" s="9"/>
      <c r="D1225" s="16"/>
      <c r="E1225" s="16"/>
      <c r="F1225" s="17">
        <f>F1226</f>
        <v>6181306.71</v>
      </c>
      <c r="G1225" s="17">
        <f t="shared" ref="G1225:K1227" si="421">G1226</f>
        <v>0</v>
      </c>
      <c r="H1225" s="17">
        <f t="shared" si="421"/>
        <v>1193321.8500000001</v>
      </c>
      <c r="I1225" s="17">
        <f t="shared" si="421"/>
        <v>0</v>
      </c>
      <c r="J1225" s="17">
        <f t="shared" si="421"/>
        <v>7374628.5600000015</v>
      </c>
      <c r="K1225" s="17">
        <f t="shared" si="421"/>
        <v>0</v>
      </c>
      <c r="L1225" s="18"/>
      <c r="M1225" s="18"/>
    </row>
    <row r="1226" spans="1:13" ht="25.5" x14ac:dyDescent="0.25">
      <c r="A1226" s="20" t="s">
        <v>57</v>
      </c>
      <c r="B1226" s="10" t="s">
        <v>721</v>
      </c>
      <c r="C1226" s="9">
        <v>600</v>
      </c>
      <c r="D1226" s="16"/>
      <c r="E1226" s="16"/>
      <c r="F1226" s="17">
        <f>F1227+F1229+F1235+F1231+F1233</f>
        <v>6181306.71</v>
      </c>
      <c r="G1226" s="17">
        <f t="shared" ref="G1226:K1226" si="422">G1227+G1229+G1235+G1231+G1233</f>
        <v>0</v>
      </c>
      <c r="H1226" s="17">
        <f t="shared" si="422"/>
        <v>1193321.8500000001</v>
      </c>
      <c r="I1226" s="17">
        <f t="shared" si="422"/>
        <v>0</v>
      </c>
      <c r="J1226" s="17">
        <f t="shared" si="422"/>
        <v>7374628.5600000015</v>
      </c>
      <c r="K1226" s="17">
        <f t="shared" si="422"/>
        <v>0</v>
      </c>
      <c r="L1226" s="18"/>
      <c r="M1226" s="18"/>
    </row>
    <row r="1227" spans="1:13" x14ac:dyDescent="0.25">
      <c r="A1227" s="20" t="s">
        <v>53</v>
      </c>
      <c r="B1227" s="10" t="s">
        <v>721</v>
      </c>
      <c r="C1227" s="9">
        <v>600</v>
      </c>
      <c r="D1227" s="10" t="s">
        <v>54</v>
      </c>
      <c r="E1227" s="10"/>
      <c r="F1227" s="17">
        <f>F1228</f>
        <v>4453547.4400000004</v>
      </c>
      <c r="G1227" s="17">
        <f t="shared" si="421"/>
        <v>0</v>
      </c>
      <c r="H1227" s="17">
        <f t="shared" si="421"/>
        <v>1193321.8500000001</v>
      </c>
      <c r="I1227" s="17">
        <f t="shared" si="421"/>
        <v>0</v>
      </c>
      <c r="J1227" s="17">
        <f t="shared" si="421"/>
        <v>5646869.290000001</v>
      </c>
      <c r="K1227" s="17">
        <f t="shared" si="421"/>
        <v>0</v>
      </c>
      <c r="L1227" s="18"/>
      <c r="M1227" s="18"/>
    </row>
    <row r="1228" spans="1:13" x14ac:dyDescent="0.25">
      <c r="A1228" s="20" t="s">
        <v>55</v>
      </c>
      <c r="B1228" s="10" t="s">
        <v>721</v>
      </c>
      <c r="C1228" s="9">
        <v>600</v>
      </c>
      <c r="D1228" s="10" t="s">
        <v>54</v>
      </c>
      <c r="E1228" s="10" t="s">
        <v>56</v>
      </c>
      <c r="F1228" s="17">
        <f>'[1]8. разд '!F220</f>
        <v>4453547.4400000004</v>
      </c>
      <c r="G1228" s="17">
        <f>'[1]8. разд '!G220</f>
        <v>0</v>
      </c>
      <c r="H1228" s="17">
        <f>'[1]8. разд '!H220</f>
        <v>1193321.8500000001</v>
      </c>
      <c r="I1228" s="17">
        <f>'[1]8. разд '!I220</f>
        <v>0</v>
      </c>
      <c r="J1228" s="17">
        <f>'[1]8. разд '!J220</f>
        <v>5646869.290000001</v>
      </c>
      <c r="K1228" s="17">
        <f>'[1]8. разд '!K220</f>
        <v>0</v>
      </c>
      <c r="L1228" s="18"/>
      <c r="M1228" s="18"/>
    </row>
    <row r="1229" spans="1:13" x14ac:dyDescent="0.25">
      <c r="A1229" s="20" t="s">
        <v>105</v>
      </c>
      <c r="B1229" s="10" t="s">
        <v>721</v>
      </c>
      <c r="C1229" s="9">
        <v>600</v>
      </c>
      <c r="D1229" s="16" t="s">
        <v>106</v>
      </c>
      <c r="E1229" s="16"/>
      <c r="F1229" s="17">
        <f>F1230</f>
        <v>1366652.15</v>
      </c>
      <c r="G1229" s="17">
        <f t="shared" ref="G1229:K1229" si="423">G1230</f>
        <v>0</v>
      </c>
      <c r="H1229" s="17">
        <f t="shared" si="423"/>
        <v>0</v>
      </c>
      <c r="I1229" s="17">
        <f t="shared" si="423"/>
        <v>0</v>
      </c>
      <c r="J1229" s="17">
        <f t="shared" si="423"/>
        <v>1366652.15</v>
      </c>
      <c r="K1229" s="17">
        <f t="shared" si="423"/>
        <v>0</v>
      </c>
      <c r="L1229" s="18"/>
      <c r="M1229" s="18"/>
    </row>
    <row r="1230" spans="1:13" x14ac:dyDescent="0.25">
      <c r="A1230" s="20" t="s">
        <v>209</v>
      </c>
      <c r="B1230" s="10" t="s">
        <v>721</v>
      </c>
      <c r="C1230" s="9">
        <v>600</v>
      </c>
      <c r="D1230" s="16" t="s">
        <v>106</v>
      </c>
      <c r="E1230" s="16" t="s">
        <v>63</v>
      </c>
      <c r="F1230" s="17">
        <f>'[1]8. разд '!F378</f>
        <v>1366652.15</v>
      </c>
      <c r="G1230" s="17">
        <f>'[1]8. разд '!G378</f>
        <v>0</v>
      </c>
      <c r="H1230" s="17">
        <f>'[1]8. разд '!H378</f>
        <v>0</v>
      </c>
      <c r="I1230" s="17">
        <f>'[1]8. разд '!I378</f>
        <v>0</v>
      </c>
      <c r="J1230" s="17">
        <f>'[1]8. разд '!J378</f>
        <v>1366652.15</v>
      </c>
      <c r="K1230" s="17">
        <f>'[1]8. разд '!K378</f>
        <v>0</v>
      </c>
      <c r="L1230" s="18"/>
      <c r="M1230" s="18"/>
    </row>
    <row r="1231" spans="1:13" x14ac:dyDescent="0.25">
      <c r="A1231" s="20" t="s">
        <v>22</v>
      </c>
      <c r="B1231" s="10" t="s">
        <v>721</v>
      </c>
      <c r="C1231" s="9">
        <v>600</v>
      </c>
      <c r="D1231" s="16" t="s">
        <v>23</v>
      </c>
      <c r="E1231" s="16"/>
      <c r="F1231" s="17">
        <f>F1232</f>
        <v>93740</v>
      </c>
      <c r="G1231" s="17">
        <f t="shared" ref="G1231:K1231" si="424">G1232</f>
        <v>0</v>
      </c>
      <c r="H1231" s="17">
        <f t="shared" si="424"/>
        <v>0</v>
      </c>
      <c r="I1231" s="17">
        <f t="shared" si="424"/>
        <v>0</v>
      </c>
      <c r="J1231" s="17">
        <f t="shared" si="424"/>
        <v>93740</v>
      </c>
      <c r="K1231" s="17">
        <f t="shared" si="424"/>
        <v>0</v>
      </c>
      <c r="L1231" s="18"/>
      <c r="M1231" s="18"/>
    </row>
    <row r="1232" spans="1:13" x14ac:dyDescent="0.25">
      <c r="A1232" s="20" t="s">
        <v>24</v>
      </c>
      <c r="B1232" s="10" t="s">
        <v>721</v>
      </c>
      <c r="C1232" s="9">
        <v>600</v>
      </c>
      <c r="D1232" s="16" t="s">
        <v>23</v>
      </c>
      <c r="E1232" s="16" t="s">
        <v>23</v>
      </c>
      <c r="F1232" s="17">
        <f>'[1]8. разд '!F810</f>
        <v>93740</v>
      </c>
      <c r="G1232" s="17">
        <f>'[1]8. разд '!G810</f>
        <v>0</v>
      </c>
      <c r="H1232" s="17">
        <f>'[1]8. разд '!H810</f>
        <v>0</v>
      </c>
      <c r="I1232" s="17">
        <f>'[1]8. разд '!I810</f>
        <v>0</v>
      </c>
      <c r="J1232" s="17">
        <f>'[1]8. разд '!J810</f>
        <v>93740</v>
      </c>
      <c r="K1232" s="17">
        <f>'[1]8. разд '!K810</f>
        <v>0</v>
      </c>
      <c r="L1232" s="18"/>
      <c r="M1232" s="18"/>
    </row>
    <row r="1233" spans="1:13" x14ac:dyDescent="0.25">
      <c r="A1233" s="20" t="s">
        <v>31</v>
      </c>
      <c r="B1233" s="10" t="s">
        <v>721</v>
      </c>
      <c r="C1233" s="9">
        <v>600</v>
      </c>
      <c r="D1233" s="16" t="s">
        <v>32</v>
      </c>
      <c r="E1233" s="16"/>
      <c r="F1233" s="17">
        <f>F1234</f>
        <v>52086.12</v>
      </c>
      <c r="G1233" s="17">
        <f t="shared" ref="G1233:K1233" si="425">G1234</f>
        <v>0</v>
      </c>
      <c r="H1233" s="17">
        <f t="shared" si="425"/>
        <v>0</v>
      </c>
      <c r="I1233" s="17">
        <f t="shared" si="425"/>
        <v>0</v>
      </c>
      <c r="J1233" s="17">
        <f t="shared" si="425"/>
        <v>52086.12</v>
      </c>
      <c r="K1233" s="17">
        <f t="shared" si="425"/>
        <v>0</v>
      </c>
      <c r="L1233" s="18"/>
      <c r="M1233" s="18"/>
    </row>
    <row r="1234" spans="1:13" ht="25.5" x14ac:dyDescent="0.25">
      <c r="A1234" s="21" t="s">
        <v>33</v>
      </c>
      <c r="B1234" s="10" t="s">
        <v>721</v>
      </c>
      <c r="C1234" s="9">
        <v>600</v>
      </c>
      <c r="D1234" s="16" t="s">
        <v>32</v>
      </c>
      <c r="E1234" s="16" t="s">
        <v>34</v>
      </c>
      <c r="F1234" s="17">
        <f>'[1]8. разд '!F1120</f>
        <v>52086.12</v>
      </c>
      <c r="G1234" s="17">
        <f>'[1]8. разд '!G1120</f>
        <v>0</v>
      </c>
      <c r="H1234" s="17">
        <f>'[1]8. разд '!H1120</f>
        <v>0</v>
      </c>
      <c r="I1234" s="17">
        <f>'[1]8. разд '!I1120</f>
        <v>0</v>
      </c>
      <c r="J1234" s="17">
        <f>'[1]8. разд '!J1120</f>
        <v>52086.12</v>
      </c>
      <c r="K1234" s="17">
        <f>'[1]8. разд '!K1120</f>
        <v>0</v>
      </c>
      <c r="L1234" s="18"/>
      <c r="M1234" s="18"/>
    </row>
    <row r="1235" spans="1:13" x14ac:dyDescent="0.25">
      <c r="A1235" s="20" t="s">
        <v>716</v>
      </c>
      <c r="B1235" s="10" t="s">
        <v>721</v>
      </c>
      <c r="C1235" s="9">
        <v>600</v>
      </c>
      <c r="D1235" s="16" t="s">
        <v>108</v>
      </c>
      <c r="E1235" s="16"/>
      <c r="F1235" s="17">
        <f t="shared" ref="F1235:K1235" si="426">SUM(F1236:F1237)</f>
        <v>215281</v>
      </c>
      <c r="G1235" s="17">
        <f t="shared" si="426"/>
        <v>0</v>
      </c>
      <c r="H1235" s="17">
        <f t="shared" si="426"/>
        <v>0</v>
      </c>
      <c r="I1235" s="17">
        <f t="shared" si="426"/>
        <v>0</v>
      </c>
      <c r="J1235" s="17">
        <f t="shared" si="426"/>
        <v>215281</v>
      </c>
      <c r="K1235" s="17">
        <f t="shared" si="426"/>
        <v>0</v>
      </c>
      <c r="L1235" s="18"/>
      <c r="M1235" s="18"/>
    </row>
    <row r="1236" spans="1:13" x14ac:dyDescent="0.25">
      <c r="A1236" s="20" t="s">
        <v>717</v>
      </c>
      <c r="B1236" s="10" t="s">
        <v>721</v>
      </c>
      <c r="C1236" s="9">
        <v>600</v>
      </c>
      <c r="D1236" s="16" t="s">
        <v>108</v>
      </c>
      <c r="E1236" s="16" t="s">
        <v>54</v>
      </c>
      <c r="F1236" s="17">
        <f>'[1]8. разд '!F1136</f>
        <v>29160</v>
      </c>
      <c r="G1236" s="17">
        <f>'[1]8. разд '!G1136</f>
        <v>0</v>
      </c>
      <c r="H1236" s="17">
        <f>'[1]8. разд '!H1136</f>
        <v>0</v>
      </c>
      <c r="I1236" s="17">
        <f>'[1]8. разд '!I1136</f>
        <v>0</v>
      </c>
      <c r="J1236" s="17">
        <f>'[1]8. разд '!J1136</f>
        <v>29160</v>
      </c>
      <c r="K1236" s="17">
        <f>'[1]8. разд '!K1136</f>
        <v>0</v>
      </c>
      <c r="L1236" s="18"/>
      <c r="M1236" s="18"/>
    </row>
    <row r="1237" spans="1:13" x14ac:dyDescent="0.25">
      <c r="A1237" s="20" t="s">
        <v>718</v>
      </c>
      <c r="B1237" s="10" t="s">
        <v>721</v>
      </c>
      <c r="C1237" s="9">
        <v>600</v>
      </c>
      <c r="D1237" s="16" t="s">
        <v>108</v>
      </c>
      <c r="E1237" s="16" t="s">
        <v>285</v>
      </c>
      <c r="F1237" s="17">
        <f>'[1]8. разд '!F1153</f>
        <v>186121</v>
      </c>
      <c r="G1237" s="17">
        <f>'[1]8. разд '!G1153</f>
        <v>0</v>
      </c>
      <c r="H1237" s="17">
        <f>'[1]8. разд '!H1153</f>
        <v>0</v>
      </c>
      <c r="I1237" s="17">
        <f>'[1]8. разд '!I1153</f>
        <v>0</v>
      </c>
      <c r="J1237" s="17">
        <f>'[1]8. разд '!J1153</f>
        <v>186121</v>
      </c>
      <c r="K1237" s="17">
        <f>'[1]8. разд '!K1153</f>
        <v>0</v>
      </c>
      <c r="L1237" s="18"/>
      <c r="M1237" s="18"/>
    </row>
    <row r="1238" spans="1:13" ht="38.25" x14ac:dyDescent="0.25">
      <c r="A1238" s="29" t="s">
        <v>366</v>
      </c>
      <c r="B1238" s="10" t="s">
        <v>722</v>
      </c>
      <c r="C1238" s="9"/>
      <c r="D1238" s="16"/>
      <c r="E1238" s="16"/>
      <c r="F1238" s="17">
        <f>F1239</f>
        <v>8441894.6699999999</v>
      </c>
      <c r="G1238" s="17">
        <f t="shared" ref="G1238:K1240" si="427">G1239</f>
        <v>0</v>
      </c>
      <c r="H1238" s="17">
        <f t="shared" si="427"/>
        <v>-120387.3</v>
      </c>
      <c r="I1238" s="17">
        <f t="shared" si="427"/>
        <v>0</v>
      </c>
      <c r="J1238" s="17">
        <f t="shared" si="427"/>
        <v>8321507.3700000001</v>
      </c>
      <c r="K1238" s="17">
        <f t="shared" si="427"/>
        <v>0</v>
      </c>
      <c r="L1238" s="18"/>
      <c r="M1238" s="18"/>
    </row>
    <row r="1239" spans="1:13" ht="25.5" x14ac:dyDescent="0.25">
      <c r="A1239" s="20" t="s">
        <v>57</v>
      </c>
      <c r="B1239" s="10" t="s">
        <v>722</v>
      </c>
      <c r="C1239" s="9">
        <v>600</v>
      </c>
      <c r="D1239" s="16"/>
      <c r="E1239" s="16"/>
      <c r="F1239" s="17">
        <f>F1240+F1242+F1248+F1244+F1246</f>
        <v>8441894.6699999999</v>
      </c>
      <c r="G1239" s="17">
        <f t="shared" ref="G1239:K1239" si="428">G1240+G1242+G1248+G1244+G1246</f>
        <v>0</v>
      </c>
      <c r="H1239" s="17">
        <f t="shared" si="428"/>
        <v>-120387.3</v>
      </c>
      <c r="I1239" s="17">
        <f t="shared" si="428"/>
        <v>0</v>
      </c>
      <c r="J1239" s="17">
        <f t="shared" si="428"/>
        <v>8321507.3700000001</v>
      </c>
      <c r="K1239" s="17">
        <f t="shared" si="428"/>
        <v>0</v>
      </c>
      <c r="L1239" s="18"/>
      <c r="M1239" s="18"/>
    </row>
    <row r="1240" spans="1:13" x14ac:dyDescent="0.25">
      <c r="A1240" s="20" t="s">
        <v>53</v>
      </c>
      <c r="B1240" s="10" t="s">
        <v>722</v>
      </c>
      <c r="C1240" s="9">
        <v>600</v>
      </c>
      <c r="D1240" s="10" t="s">
        <v>54</v>
      </c>
      <c r="E1240" s="10"/>
      <c r="F1240" s="17">
        <f>F1241</f>
        <v>6215095.4900000002</v>
      </c>
      <c r="G1240" s="17">
        <f t="shared" si="427"/>
        <v>0</v>
      </c>
      <c r="H1240" s="17">
        <f t="shared" si="427"/>
        <v>-166419.94</v>
      </c>
      <c r="I1240" s="17">
        <f t="shared" si="427"/>
        <v>0</v>
      </c>
      <c r="J1240" s="17">
        <f t="shared" si="427"/>
        <v>6048675.5499999998</v>
      </c>
      <c r="K1240" s="17">
        <f t="shared" si="427"/>
        <v>0</v>
      </c>
      <c r="L1240" s="18"/>
      <c r="M1240" s="18"/>
    </row>
    <row r="1241" spans="1:13" x14ac:dyDescent="0.25">
      <c r="A1241" s="20" t="s">
        <v>55</v>
      </c>
      <c r="B1241" s="10" t="s">
        <v>722</v>
      </c>
      <c r="C1241" s="9">
        <v>600</v>
      </c>
      <c r="D1241" s="10" t="s">
        <v>54</v>
      </c>
      <c r="E1241" s="10" t="s">
        <v>56</v>
      </c>
      <c r="F1241" s="17">
        <f>'[1]8. разд '!F222</f>
        <v>6215095.4900000002</v>
      </c>
      <c r="G1241" s="17">
        <f>'[1]8. разд '!G222</f>
        <v>0</v>
      </c>
      <c r="H1241" s="17">
        <f>'[1]8. разд '!H222</f>
        <v>-166419.94</v>
      </c>
      <c r="I1241" s="17">
        <f>'[1]8. разд '!I222</f>
        <v>0</v>
      </c>
      <c r="J1241" s="17">
        <f>'[1]8. разд '!J222</f>
        <v>6048675.5499999998</v>
      </c>
      <c r="K1241" s="17">
        <f>'[1]8. разд '!K222</f>
        <v>0</v>
      </c>
      <c r="L1241" s="18"/>
      <c r="M1241" s="18"/>
    </row>
    <row r="1242" spans="1:13" x14ac:dyDescent="0.25">
      <c r="A1242" s="20" t="s">
        <v>105</v>
      </c>
      <c r="B1242" s="10" t="s">
        <v>722</v>
      </c>
      <c r="C1242" s="9">
        <v>600</v>
      </c>
      <c r="D1242" s="16" t="s">
        <v>106</v>
      </c>
      <c r="E1242" s="16"/>
      <c r="F1242" s="17">
        <f>F1243</f>
        <v>1317785.7</v>
      </c>
      <c r="G1242" s="17">
        <f t="shared" ref="G1242:K1242" si="429">G1243</f>
        <v>0</v>
      </c>
      <c r="H1242" s="17">
        <f t="shared" si="429"/>
        <v>0</v>
      </c>
      <c r="I1242" s="17">
        <f t="shared" si="429"/>
        <v>0</v>
      </c>
      <c r="J1242" s="17">
        <f t="shared" si="429"/>
        <v>1317785.7</v>
      </c>
      <c r="K1242" s="17">
        <f t="shared" si="429"/>
        <v>0</v>
      </c>
      <c r="L1242" s="18"/>
      <c r="M1242" s="18"/>
    </row>
    <row r="1243" spans="1:13" x14ac:dyDescent="0.25">
      <c r="A1243" s="20" t="s">
        <v>209</v>
      </c>
      <c r="B1243" s="10" t="s">
        <v>722</v>
      </c>
      <c r="C1243" s="9">
        <v>600</v>
      </c>
      <c r="D1243" s="16" t="s">
        <v>106</v>
      </c>
      <c r="E1243" s="16" t="s">
        <v>63</v>
      </c>
      <c r="F1243" s="17">
        <f>'[1]8. разд '!F380</f>
        <v>1317785.7</v>
      </c>
      <c r="G1243" s="17">
        <f>'[1]8. разд '!G380</f>
        <v>0</v>
      </c>
      <c r="H1243" s="17">
        <f>'[1]8. разд '!H380</f>
        <v>0</v>
      </c>
      <c r="I1243" s="17">
        <f>'[1]8. разд '!I380</f>
        <v>0</v>
      </c>
      <c r="J1243" s="17">
        <f>'[1]8. разд '!J380</f>
        <v>1317785.7</v>
      </c>
      <c r="K1243" s="17">
        <f>'[1]8. разд '!K380</f>
        <v>0</v>
      </c>
      <c r="L1243" s="18"/>
      <c r="M1243" s="18"/>
    </row>
    <row r="1244" spans="1:13" x14ac:dyDescent="0.25">
      <c r="A1244" s="20" t="s">
        <v>22</v>
      </c>
      <c r="B1244" s="10" t="s">
        <v>722</v>
      </c>
      <c r="C1244" s="9">
        <v>600</v>
      </c>
      <c r="D1244" s="16" t="s">
        <v>23</v>
      </c>
      <c r="E1244" s="16"/>
      <c r="F1244" s="17">
        <f>F1245</f>
        <v>53760.160000000003</v>
      </c>
      <c r="G1244" s="17">
        <f t="shared" ref="G1244:K1244" si="430">G1245</f>
        <v>0</v>
      </c>
      <c r="H1244" s="17">
        <f t="shared" si="430"/>
        <v>0</v>
      </c>
      <c r="I1244" s="17">
        <f t="shared" si="430"/>
        <v>0</v>
      </c>
      <c r="J1244" s="17">
        <f t="shared" si="430"/>
        <v>53760.160000000003</v>
      </c>
      <c r="K1244" s="17">
        <f t="shared" si="430"/>
        <v>0</v>
      </c>
      <c r="L1244" s="18"/>
      <c r="M1244" s="18"/>
    </row>
    <row r="1245" spans="1:13" x14ac:dyDescent="0.25">
      <c r="A1245" s="20" t="s">
        <v>24</v>
      </c>
      <c r="B1245" s="10" t="s">
        <v>722</v>
      </c>
      <c r="C1245" s="9">
        <v>600</v>
      </c>
      <c r="D1245" s="16" t="s">
        <v>23</v>
      </c>
      <c r="E1245" s="16" t="s">
        <v>23</v>
      </c>
      <c r="F1245" s="17">
        <f>'[1]8. разд '!F812</f>
        <v>53760.160000000003</v>
      </c>
      <c r="G1245" s="17">
        <f>'[1]8. разд '!G812</f>
        <v>0</v>
      </c>
      <c r="H1245" s="17">
        <f>'[1]8. разд '!H812</f>
        <v>0</v>
      </c>
      <c r="I1245" s="17">
        <f>'[1]8. разд '!I812</f>
        <v>0</v>
      </c>
      <c r="J1245" s="17">
        <f>'[1]8. разд '!J812</f>
        <v>53760.160000000003</v>
      </c>
      <c r="K1245" s="17">
        <f>'[1]8. разд '!K812</f>
        <v>0</v>
      </c>
      <c r="L1245" s="18"/>
      <c r="M1245" s="18"/>
    </row>
    <row r="1246" spans="1:13" x14ac:dyDescent="0.25">
      <c r="A1246" s="20" t="s">
        <v>31</v>
      </c>
      <c r="B1246" s="10" t="s">
        <v>722</v>
      </c>
      <c r="C1246" s="9">
        <v>600</v>
      </c>
      <c r="D1246" s="16" t="s">
        <v>32</v>
      </c>
      <c r="E1246" s="16"/>
      <c r="F1246" s="17">
        <f>F1247</f>
        <v>29864.32</v>
      </c>
      <c r="G1246" s="17">
        <f t="shared" ref="G1246:K1246" si="431">G1247</f>
        <v>0</v>
      </c>
      <c r="H1246" s="17">
        <f t="shared" si="431"/>
        <v>0</v>
      </c>
      <c r="I1246" s="17">
        <f t="shared" si="431"/>
        <v>0</v>
      </c>
      <c r="J1246" s="17">
        <f t="shared" si="431"/>
        <v>29864.32</v>
      </c>
      <c r="K1246" s="17">
        <f t="shared" si="431"/>
        <v>0</v>
      </c>
      <c r="L1246" s="18"/>
      <c r="M1246" s="18"/>
    </row>
    <row r="1247" spans="1:13" ht="25.5" x14ac:dyDescent="0.25">
      <c r="A1247" s="21" t="s">
        <v>33</v>
      </c>
      <c r="B1247" s="10" t="s">
        <v>722</v>
      </c>
      <c r="C1247" s="9">
        <v>600</v>
      </c>
      <c r="D1247" s="16" t="s">
        <v>32</v>
      </c>
      <c r="E1247" s="16" t="s">
        <v>34</v>
      </c>
      <c r="F1247" s="17">
        <f>'[1]8. разд '!F1122</f>
        <v>29864.32</v>
      </c>
      <c r="G1247" s="17">
        <f>'[1]8. разд '!G1122</f>
        <v>0</v>
      </c>
      <c r="H1247" s="17">
        <f>'[1]8. разд '!H1122</f>
        <v>0</v>
      </c>
      <c r="I1247" s="17">
        <f>'[1]8. разд '!I1122</f>
        <v>0</v>
      </c>
      <c r="J1247" s="17">
        <f>'[1]8. разд '!J1122</f>
        <v>29864.32</v>
      </c>
      <c r="K1247" s="17">
        <f>'[1]8. разд '!K1122</f>
        <v>0</v>
      </c>
      <c r="L1247" s="18"/>
      <c r="M1247" s="18"/>
    </row>
    <row r="1248" spans="1:13" x14ac:dyDescent="0.25">
      <c r="A1248" s="20" t="s">
        <v>716</v>
      </c>
      <c r="B1248" s="10" t="s">
        <v>722</v>
      </c>
      <c r="C1248" s="9">
        <v>600</v>
      </c>
      <c r="D1248" s="16" t="s">
        <v>108</v>
      </c>
      <c r="E1248" s="16"/>
      <c r="F1248" s="17">
        <f t="shared" ref="F1248:K1248" si="432">SUM(F1249:F1250)</f>
        <v>825389</v>
      </c>
      <c r="G1248" s="17">
        <f t="shared" si="432"/>
        <v>0</v>
      </c>
      <c r="H1248" s="17">
        <f t="shared" si="432"/>
        <v>46032.639999999999</v>
      </c>
      <c r="I1248" s="17">
        <f t="shared" si="432"/>
        <v>0</v>
      </c>
      <c r="J1248" s="17">
        <f t="shared" si="432"/>
        <v>871421.64</v>
      </c>
      <c r="K1248" s="17">
        <f t="shared" si="432"/>
        <v>0</v>
      </c>
      <c r="L1248" s="18"/>
      <c r="M1248" s="18"/>
    </row>
    <row r="1249" spans="1:13" x14ac:dyDescent="0.25">
      <c r="A1249" s="20" t="s">
        <v>717</v>
      </c>
      <c r="B1249" s="10" t="s">
        <v>722</v>
      </c>
      <c r="C1249" s="9">
        <v>600</v>
      </c>
      <c r="D1249" s="16" t="s">
        <v>108</v>
      </c>
      <c r="E1249" s="16" t="s">
        <v>54</v>
      </c>
      <c r="F1249" s="17">
        <f>'[1]8. разд '!F1138</f>
        <v>16720</v>
      </c>
      <c r="G1249" s="17">
        <f>'[1]8. разд '!G1138</f>
        <v>0</v>
      </c>
      <c r="H1249" s="17">
        <f>'[1]8. разд '!H1138</f>
        <v>0</v>
      </c>
      <c r="I1249" s="17">
        <f>'[1]8. разд '!I1138</f>
        <v>0</v>
      </c>
      <c r="J1249" s="17">
        <f>'[1]8. разд '!J1138</f>
        <v>16720</v>
      </c>
      <c r="K1249" s="17">
        <f>'[1]8. разд '!K1138</f>
        <v>0</v>
      </c>
      <c r="L1249" s="18"/>
      <c r="M1249" s="18"/>
    </row>
    <row r="1250" spans="1:13" x14ac:dyDescent="0.25">
      <c r="A1250" s="20" t="s">
        <v>718</v>
      </c>
      <c r="B1250" s="10" t="s">
        <v>722</v>
      </c>
      <c r="C1250" s="9">
        <v>600</v>
      </c>
      <c r="D1250" s="16" t="s">
        <v>108</v>
      </c>
      <c r="E1250" s="16" t="s">
        <v>285</v>
      </c>
      <c r="F1250" s="17">
        <f>'[1]8. разд '!F1155</f>
        <v>808669</v>
      </c>
      <c r="G1250" s="17">
        <f>'[1]8. разд '!G1155</f>
        <v>0</v>
      </c>
      <c r="H1250" s="17">
        <f>'[1]8. разд '!H1155</f>
        <v>46032.639999999999</v>
      </c>
      <c r="I1250" s="17">
        <f>'[1]8. разд '!I1155</f>
        <v>0</v>
      </c>
      <c r="J1250" s="17">
        <f>'[1]8. разд '!J1155</f>
        <v>854701.64</v>
      </c>
      <c r="K1250" s="17">
        <f>'[1]8. разд '!K1155</f>
        <v>0</v>
      </c>
      <c r="L1250" s="18"/>
      <c r="M1250" s="18"/>
    </row>
    <row r="1251" spans="1:13" ht="25.5" x14ac:dyDescent="0.25">
      <c r="A1251" s="20" t="s">
        <v>547</v>
      </c>
      <c r="B1251" s="10" t="s">
        <v>723</v>
      </c>
      <c r="C1251" s="9"/>
      <c r="D1251" s="16"/>
      <c r="E1251" s="16"/>
      <c r="F1251" s="17">
        <f t="shared" ref="F1251:K1251" si="433">F1252</f>
        <v>981000</v>
      </c>
      <c r="G1251" s="17">
        <f t="shared" si="433"/>
        <v>0</v>
      </c>
      <c r="H1251" s="17">
        <f t="shared" si="433"/>
        <v>-152553</v>
      </c>
      <c r="I1251" s="17">
        <f t="shared" si="433"/>
        <v>0</v>
      </c>
      <c r="J1251" s="17">
        <f t="shared" si="433"/>
        <v>828447</v>
      </c>
      <c r="K1251" s="17">
        <f t="shared" si="433"/>
        <v>0</v>
      </c>
      <c r="L1251" s="18"/>
      <c r="M1251" s="18"/>
    </row>
    <row r="1252" spans="1:13" ht="25.5" x14ac:dyDescent="0.25">
      <c r="A1252" s="20" t="s">
        <v>57</v>
      </c>
      <c r="B1252" s="10" t="s">
        <v>723</v>
      </c>
      <c r="C1252" s="9">
        <v>600</v>
      </c>
      <c r="D1252" s="16"/>
      <c r="E1252" s="16"/>
      <c r="F1252" s="17">
        <f>F1255+F1253</f>
        <v>981000</v>
      </c>
      <c r="G1252" s="17">
        <f t="shared" ref="G1252:K1252" si="434">G1255+G1253</f>
        <v>0</v>
      </c>
      <c r="H1252" s="17">
        <f t="shared" si="434"/>
        <v>-152553</v>
      </c>
      <c r="I1252" s="17">
        <f t="shared" si="434"/>
        <v>0</v>
      </c>
      <c r="J1252" s="17">
        <f t="shared" si="434"/>
        <v>828447</v>
      </c>
      <c r="K1252" s="17">
        <f t="shared" si="434"/>
        <v>0</v>
      </c>
      <c r="L1252" s="18"/>
      <c r="M1252" s="18"/>
    </row>
    <row r="1253" spans="1:13" x14ac:dyDescent="0.25">
      <c r="A1253" s="20" t="s">
        <v>53</v>
      </c>
      <c r="B1253" s="10" t="s">
        <v>723</v>
      </c>
      <c r="C1253" s="9">
        <v>600</v>
      </c>
      <c r="D1253" s="16" t="s">
        <v>54</v>
      </c>
      <c r="E1253" s="16"/>
      <c r="F1253" s="17">
        <f t="shared" ref="F1253:K1253" si="435">F1254</f>
        <v>910000</v>
      </c>
      <c r="G1253" s="17">
        <f t="shared" si="435"/>
        <v>0</v>
      </c>
      <c r="H1253" s="17">
        <f t="shared" si="435"/>
        <v>-152553</v>
      </c>
      <c r="I1253" s="17">
        <f t="shared" si="435"/>
        <v>0</v>
      </c>
      <c r="J1253" s="17">
        <f t="shared" si="435"/>
        <v>757447</v>
      </c>
      <c r="K1253" s="17">
        <f t="shared" si="435"/>
        <v>0</v>
      </c>
      <c r="L1253" s="18"/>
      <c r="M1253" s="18"/>
    </row>
    <row r="1254" spans="1:13" x14ac:dyDescent="0.25">
      <c r="A1254" s="20" t="s">
        <v>55</v>
      </c>
      <c r="B1254" s="10" t="s">
        <v>723</v>
      </c>
      <c r="C1254" s="9">
        <v>600</v>
      </c>
      <c r="D1254" s="16" t="s">
        <v>54</v>
      </c>
      <c r="E1254" s="16" t="s">
        <v>56</v>
      </c>
      <c r="F1254" s="17">
        <f>'[1]8. разд '!F224</f>
        <v>910000</v>
      </c>
      <c r="G1254" s="17">
        <f>'[1]8. разд '!G224</f>
        <v>0</v>
      </c>
      <c r="H1254" s="17">
        <f>'[1]8. разд '!H224</f>
        <v>-152553</v>
      </c>
      <c r="I1254" s="17">
        <f>'[1]8. разд '!I224</f>
        <v>0</v>
      </c>
      <c r="J1254" s="17">
        <f>'[1]8. разд '!J224</f>
        <v>757447</v>
      </c>
      <c r="K1254" s="17">
        <f>'[1]8. разд '!K224</f>
        <v>0</v>
      </c>
      <c r="L1254" s="18"/>
      <c r="M1254" s="18"/>
    </row>
    <row r="1255" spans="1:13" x14ac:dyDescent="0.25">
      <c r="A1255" s="20" t="s">
        <v>105</v>
      </c>
      <c r="B1255" s="10" t="s">
        <v>723</v>
      </c>
      <c r="C1255" s="9">
        <v>600</v>
      </c>
      <c r="D1255" s="16" t="s">
        <v>106</v>
      </c>
      <c r="E1255" s="16"/>
      <c r="F1255" s="17">
        <f t="shared" ref="F1255:K1255" si="436">F1256</f>
        <v>71000</v>
      </c>
      <c r="G1255" s="17">
        <f t="shared" si="436"/>
        <v>0</v>
      </c>
      <c r="H1255" s="17">
        <f t="shared" si="436"/>
        <v>0</v>
      </c>
      <c r="I1255" s="17">
        <f t="shared" si="436"/>
        <v>0</v>
      </c>
      <c r="J1255" s="17">
        <f t="shared" si="436"/>
        <v>71000</v>
      </c>
      <c r="K1255" s="17">
        <f t="shared" si="436"/>
        <v>0</v>
      </c>
      <c r="L1255" s="18"/>
      <c r="M1255" s="18"/>
    </row>
    <row r="1256" spans="1:13" x14ac:dyDescent="0.25">
      <c r="A1256" s="20" t="s">
        <v>209</v>
      </c>
      <c r="B1256" s="10" t="s">
        <v>723</v>
      </c>
      <c r="C1256" s="9">
        <v>600</v>
      </c>
      <c r="D1256" s="16" t="s">
        <v>106</v>
      </c>
      <c r="E1256" s="16" t="s">
        <v>63</v>
      </c>
      <c r="F1256" s="17">
        <f>'[1]8. разд '!F382</f>
        <v>71000</v>
      </c>
      <c r="G1256" s="17">
        <f>'[1]8. разд '!G382</f>
        <v>0</v>
      </c>
      <c r="H1256" s="17">
        <f>'[1]8. разд '!H382</f>
        <v>0</v>
      </c>
      <c r="I1256" s="17">
        <f>'[1]8. разд '!I382</f>
        <v>0</v>
      </c>
      <c r="J1256" s="17">
        <f>'[1]8. разд '!J382</f>
        <v>71000</v>
      </c>
      <c r="K1256" s="17">
        <f>'[1]8. разд '!K382</f>
        <v>0</v>
      </c>
      <c r="L1256" s="18"/>
      <c r="M1256" s="18"/>
    </row>
    <row r="1257" spans="1:13" ht="25.5" x14ac:dyDescent="0.25">
      <c r="A1257" s="20" t="s">
        <v>533</v>
      </c>
      <c r="B1257" s="10" t="s">
        <v>724</v>
      </c>
      <c r="C1257" s="9"/>
      <c r="D1257" s="16"/>
      <c r="E1257" s="16"/>
      <c r="F1257" s="17">
        <f t="shared" ref="F1257:K1259" si="437">F1258</f>
        <v>4470870</v>
      </c>
      <c r="G1257" s="17">
        <f t="shared" si="437"/>
        <v>0</v>
      </c>
      <c r="H1257" s="17">
        <f t="shared" si="437"/>
        <v>4832492.17</v>
      </c>
      <c r="I1257" s="17">
        <f t="shared" si="437"/>
        <v>0</v>
      </c>
      <c r="J1257" s="17">
        <f t="shared" si="437"/>
        <v>9303362.1699999999</v>
      </c>
      <c r="K1257" s="17">
        <f t="shared" si="437"/>
        <v>0</v>
      </c>
      <c r="L1257" s="18"/>
      <c r="M1257" s="18"/>
    </row>
    <row r="1258" spans="1:13" ht="25.5" x14ac:dyDescent="0.25">
      <c r="A1258" s="20" t="s">
        <v>57</v>
      </c>
      <c r="B1258" s="10" t="s">
        <v>724</v>
      </c>
      <c r="C1258" s="9">
        <v>600</v>
      </c>
      <c r="D1258" s="16"/>
      <c r="E1258" s="16"/>
      <c r="F1258" s="17">
        <f t="shared" si="437"/>
        <v>4470870</v>
      </c>
      <c r="G1258" s="17">
        <f t="shared" si="437"/>
        <v>0</v>
      </c>
      <c r="H1258" s="17">
        <f t="shared" si="437"/>
        <v>4832492.17</v>
      </c>
      <c r="I1258" s="17">
        <f t="shared" si="437"/>
        <v>0</v>
      </c>
      <c r="J1258" s="17">
        <f t="shared" si="437"/>
        <v>9303362.1699999999</v>
      </c>
      <c r="K1258" s="17">
        <f t="shared" si="437"/>
        <v>0</v>
      </c>
      <c r="L1258" s="18"/>
      <c r="M1258" s="18"/>
    </row>
    <row r="1259" spans="1:13" x14ac:dyDescent="0.25">
      <c r="A1259" s="20" t="s">
        <v>53</v>
      </c>
      <c r="B1259" s="10" t="s">
        <v>724</v>
      </c>
      <c r="C1259" s="9">
        <v>600</v>
      </c>
      <c r="D1259" s="16" t="s">
        <v>54</v>
      </c>
      <c r="E1259" s="16"/>
      <c r="F1259" s="17">
        <f t="shared" si="437"/>
        <v>4470870</v>
      </c>
      <c r="G1259" s="17">
        <f t="shared" si="437"/>
        <v>0</v>
      </c>
      <c r="H1259" s="17">
        <f t="shared" si="437"/>
        <v>4832492.17</v>
      </c>
      <c r="I1259" s="17">
        <f t="shared" si="437"/>
        <v>0</v>
      </c>
      <c r="J1259" s="17">
        <f t="shared" si="437"/>
        <v>9303362.1699999999</v>
      </c>
      <c r="K1259" s="17">
        <f t="shared" si="437"/>
        <v>0</v>
      </c>
      <c r="L1259" s="18"/>
      <c r="M1259" s="18"/>
    </row>
    <row r="1260" spans="1:13" x14ac:dyDescent="0.25">
      <c r="A1260" s="20" t="s">
        <v>55</v>
      </c>
      <c r="B1260" s="10" t="s">
        <v>724</v>
      </c>
      <c r="C1260" s="9">
        <v>600</v>
      </c>
      <c r="D1260" s="16" t="s">
        <v>54</v>
      </c>
      <c r="E1260" s="16" t="s">
        <v>56</v>
      </c>
      <c r="F1260" s="17">
        <f>'[1]8. разд '!F226</f>
        <v>4470870</v>
      </c>
      <c r="G1260" s="17">
        <f>'[1]8. разд '!G226</f>
        <v>0</v>
      </c>
      <c r="H1260" s="17">
        <f>'[1]8. разд '!H226</f>
        <v>4832492.17</v>
      </c>
      <c r="I1260" s="17">
        <f>'[1]8. разд '!I226</f>
        <v>0</v>
      </c>
      <c r="J1260" s="17">
        <f>'[1]8. разд '!J226</f>
        <v>9303362.1699999999</v>
      </c>
      <c r="K1260" s="17">
        <f>'[1]8. разд '!K226</f>
        <v>0</v>
      </c>
      <c r="L1260" s="18"/>
      <c r="M1260" s="18"/>
    </row>
    <row r="1261" spans="1:13" ht="25.5" x14ac:dyDescent="0.25">
      <c r="A1261" s="20" t="s">
        <v>558</v>
      </c>
      <c r="B1261" s="10" t="s">
        <v>725</v>
      </c>
      <c r="C1261" s="9"/>
      <c r="D1261" s="16"/>
      <c r="E1261" s="16"/>
      <c r="F1261" s="17">
        <f>F1262</f>
        <v>59130</v>
      </c>
      <c r="G1261" s="17">
        <f t="shared" ref="G1261:K1263" si="438">G1262</f>
        <v>0</v>
      </c>
      <c r="H1261" s="17">
        <f t="shared" si="438"/>
        <v>0</v>
      </c>
      <c r="I1261" s="17">
        <f t="shared" si="438"/>
        <v>0</v>
      </c>
      <c r="J1261" s="17">
        <f t="shared" si="438"/>
        <v>59130</v>
      </c>
      <c r="K1261" s="17">
        <f t="shared" si="438"/>
        <v>0</v>
      </c>
      <c r="L1261" s="18"/>
      <c r="M1261" s="18"/>
    </row>
    <row r="1262" spans="1:13" ht="25.5" x14ac:dyDescent="0.25">
      <c r="A1262" s="20" t="s">
        <v>57</v>
      </c>
      <c r="B1262" s="10" t="s">
        <v>725</v>
      </c>
      <c r="C1262" s="9">
        <v>600</v>
      </c>
      <c r="D1262" s="16"/>
      <c r="E1262" s="16"/>
      <c r="F1262" s="17">
        <f>F1263</f>
        <v>59130</v>
      </c>
      <c r="G1262" s="17">
        <f t="shared" si="438"/>
        <v>0</v>
      </c>
      <c r="H1262" s="17">
        <f t="shared" si="438"/>
        <v>0</v>
      </c>
      <c r="I1262" s="17">
        <f t="shared" si="438"/>
        <v>0</v>
      </c>
      <c r="J1262" s="17">
        <f t="shared" si="438"/>
        <v>59130</v>
      </c>
      <c r="K1262" s="17">
        <f t="shared" si="438"/>
        <v>0</v>
      </c>
      <c r="L1262" s="18"/>
      <c r="M1262" s="18"/>
    </row>
    <row r="1263" spans="1:13" x14ac:dyDescent="0.25">
      <c r="A1263" s="20" t="s">
        <v>53</v>
      </c>
      <c r="B1263" s="10" t="s">
        <v>725</v>
      </c>
      <c r="C1263" s="9">
        <v>600</v>
      </c>
      <c r="D1263" s="16" t="s">
        <v>54</v>
      </c>
      <c r="E1263" s="16"/>
      <c r="F1263" s="17">
        <f>F1264</f>
        <v>59130</v>
      </c>
      <c r="G1263" s="17">
        <f t="shared" si="438"/>
        <v>0</v>
      </c>
      <c r="H1263" s="17">
        <f t="shared" si="438"/>
        <v>0</v>
      </c>
      <c r="I1263" s="17">
        <f t="shared" si="438"/>
        <v>0</v>
      </c>
      <c r="J1263" s="17">
        <f t="shared" si="438"/>
        <v>59130</v>
      </c>
      <c r="K1263" s="17">
        <f t="shared" si="438"/>
        <v>0</v>
      </c>
      <c r="L1263" s="18"/>
      <c r="M1263" s="18"/>
    </row>
    <row r="1264" spans="1:13" x14ac:dyDescent="0.25">
      <c r="A1264" s="20" t="s">
        <v>55</v>
      </c>
      <c r="B1264" s="10" t="s">
        <v>725</v>
      </c>
      <c r="C1264" s="9">
        <v>600</v>
      </c>
      <c r="D1264" s="16" t="s">
        <v>54</v>
      </c>
      <c r="E1264" s="16" t="s">
        <v>56</v>
      </c>
      <c r="F1264" s="17">
        <f>'[1]8. разд '!F228</f>
        <v>59130</v>
      </c>
      <c r="G1264" s="17">
        <f>'[1]8. разд '!G228</f>
        <v>0</v>
      </c>
      <c r="H1264" s="17">
        <f>'[1]8. разд '!H228</f>
        <v>0</v>
      </c>
      <c r="I1264" s="17">
        <f>'[1]8. разд '!I228</f>
        <v>0</v>
      </c>
      <c r="J1264" s="17">
        <f>'[1]8. разд '!J228</f>
        <v>59130</v>
      </c>
      <c r="K1264" s="17">
        <f>'[1]8. разд '!K228</f>
        <v>0</v>
      </c>
      <c r="L1264" s="18"/>
      <c r="M1264" s="18"/>
    </row>
    <row r="1265" spans="1:13" ht="25.5" x14ac:dyDescent="0.25">
      <c r="A1265" s="20" t="s">
        <v>726</v>
      </c>
      <c r="B1265" s="10" t="s">
        <v>727</v>
      </c>
      <c r="C1265" s="9"/>
      <c r="D1265" s="16"/>
      <c r="E1265" s="16"/>
      <c r="F1265" s="17">
        <f>F1266</f>
        <v>500000</v>
      </c>
      <c r="G1265" s="17">
        <f t="shared" ref="G1265:K1267" si="439">G1266</f>
        <v>0</v>
      </c>
      <c r="H1265" s="17">
        <f t="shared" si="439"/>
        <v>-300000</v>
      </c>
      <c r="I1265" s="17">
        <f t="shared" si="439"/>
        <v>0</v>
      </c>
      <c r="J1265" s="17">
        <f t="shared" si="439"/>
        <v>200000</v>
      </c>
      <c r="K1265" s="17">
        <f t="shared" si="439"/>
        <v>0</v>
      </c>
      <c r="L1265" s="18"/>
      <c r="M1265" s="18"/>
    </row>
    <row r="1266" spans="1:13" ht="25.5" x14ac:dyDescent="0.25">
      <c r="A1266" s="20" t="s">
        <v>57</v>
      </c>
      <c r="B1266" s="10" t="s">
        <v>727</v>
      </c>
      <c r="C1266" s="9">
        <v>600</v>
      </c>
      <c r="D1266" s="16"/>
      <c r="E1266" s="16"/>
      <c r="F1266" s="17">
        <f>F1267</f>
        <v>500000</v>
      </c>
      <c r="G1266" s="17">
        <f t="shared" si="439"/>
        <v>0</v>
      </c>
      <c r="H1266" s="17">
        <f t="shared" si="439"/>
        <v>-300000</v>
      </c>
      <c r="I1266" s="17">
        <f t="shared" si="439"/>
        <v>0</v>
      </c>
      <c r="J1266" s="17">
        <f t="shared" si="439"/>
        <v>200000</v>
      </c>
      <c r="K1266" s="17">
        <f t="shared" si="439"/>
        <v>0</v>
      </c>
      <c r="L1266" s="18"/>
      <c r="M1266" s="18"/>
    </row>
    <row r="1267" spans="1:13" x14ac:dyDescent="0.25">
      <c r="A1267" s="20" t="s">
        <v>53</v>
      </c>
      <c r="B1267" s="10" t="s">
        <v>727</v>
      </c>
      <c r="C1267" s="9">
        <v>600</v>
      </c>
      <c r="D1267" s="16" t="s">
        <v>54</v>
      </c>
      <c r="E1267" s="16"/>
      <c r="F1267" s="17">
        <f>F1268</f>
        <v>500000</v>
      </c>
      <c r="G1267" s="17">
        <f t="shared" si="439"/>
        <v>0</v>
      </c>
      <c r="H1267" s="17">
        <f t="shared" si="439"/>
        <v>-300000</v>
      </c>
      <c r="I1267" s="17">
        <f t="shared" si="439"/>
        <v>0</v>
      </c>
      <c r="J1267" s="17">
        <f t="shared" si="439"/>
        <v>200000</v>
      </c>
      <c r="K1267" s="17">
        <f t="shared" si="439"/>
        <v>0</v>
      </c>
      <c r="L1267" s="18"/>
      <c r="M1267" s="18"/>
    </row>
    <row r="1268" spans="1:13" x14ac:dyDescent="0.25">
      <c r="A1268" s="20" t="s">
        <v>55</v>
      </c>
      <c r="B1268" s="10" t="s">
        <v>727</v>
      </c>
      <c r="C1268" s="9">
        <v>600</v>
      </c>
      <c r="D1268" s="16" t="s">
        <v>54</v>
      </c>
      <c r="E1268" s="16" t="s">
        <v>56</v>
      </c>
      <c r="F1268" s="17">
        <f>'[1]8. разд '!F230</f>
        <v>500000</v>
      </c>
      <c r="G1268" s="17">
        <f>'[1]8. разд '!G230</f>
        <v>0</v>
      </c>
      <c r="H1268" s="17">
        <f>'[1]8. разд '!H230</f>
        <v>-300000</v>
      </c>
      <c r="I1268" s="17">
        <f>'[1]8. разд '!I230</f>
        <v>0</v>
      </c>
      <c r="J1268" s="17">
        <f>'[1]8. разд '!J230</f>
        <v>200000</v>
      </c>
      <c r="K1268" s="17">
        <f>'[1]8. разд '!K230</f>
        <v>0</v>
      </c>
      <c r="L1268" s="18"/>
      <c r="M1268" s="18"/>
    </row>
    <row r="1269" spans="1:13" ht="51" x14ac:dyDescent="0.25">
      <c r="A1269" s="25" t="s">
        <v>728</v>
      </c>
      <c r="B1269" s="10" t="s">
        <v>729</v>
      </c>
      <c r="C1269" s="9"/>
      <c r="D1269" s="16"/>
      <c r="E1269" s="16"/>
      <c r="F1269" s="17">
        <f>F1270</f>
        <v>72753</v>
      </c>
      <c r="G1269" s="17">
        <f t="shared" ref="G1269:K1275" si="440">G1270</f>
        <v>0</v>
      </c>
      <c r="H1269" s="17">
        <f t="shared" si="440"/>
        <v>0</v>
      </c>
      <c r="I1269" s="17">
        <f t="shared" si="440"/>
        <v>0</v>
      </c>
      <c r="J1269" s="17">
        <f t="shared" si="440"/>
        <v>72753</v>
      </c>
      <c r="K1269" s="17">
        <f t="shared" si="440"/>
        <v>0</v>
      </c>
      <c r="L1269" s="18"/>
      <c r="M1269" s="18"/>
    </row>
    <row r="1270" spans="1:13" ht="25.5" x14ac:dyDescent="0.25">
      <c r="A1270" s="20" t="s">
        <v>57</v>
      </c>
      <c r="B1270" s="10" t="s">
        <v>729</v>
      </c>
      <c r="C1270" s="10" t="s">
        <v>71</v>
      </c>
      <c r="D1270" s="16"/>
      <c r="E1270" s="16"/>
      <c r="F1270" s="17">
        <f>F1271</f>
        <v>72753</v>
      </c>
      <c r="G1270" s="17">
        <f t="shared" si="440"/>
        <v>0</v>
      </c>
      <c r="H1270" s="17">
        <f t="shared" si="440"/>
        <v>0</v>
      </c>
      <c r="I1270" s="17">
        <f t="shared" si="440"/>
        <v>0</v>
      </c>
      <c r="J1270" s="17">
        <f t="shared" si="440"/>
        <v>72753</v>
      </c>
      <c r="K1270" s="17">
        <f t="shared" si="440"/>
        <v>0</v>
      </c>
      <c r="L1270" s="18"/>
      <c r="M1270" s="18"/>
    </row>
    <row r="1271" spans="1:13" x14ac:dyDescent="0.25">
      <c r="A1271" s="20" t="s">
        <v>105</v>
      </c>
      <c r="B1271" s="10" t="s">
        <v>729</v>
      </c>
      <c r="C1271" s="10" t="s">
        <v>71</v>
      </c>
      <c r="D1271" s="16" t="s">
        <v>106</v>
      </c>
      <c r="E1271" s="16"/>
      <c r="F1271" s="17">
        <f>F1272</f>
        <v>72753</v>
      </c>
      <c r="G1271" s="17">
        <f t="shared" si="440"/>
        <v>0</v>
      </c>
      <c r="H1271" s="17">
        <f t="shared" si="440"/>
        <v>0</v>
      </c>
      <c r="I1271" s="17">
        <f t="shared" si="440"/>
        <v>0</v>
      </c>
      <c r="J1271" s="17">
        <f t="shared" si="440"/>
        <v>72753</v>
      </c>
      <c r="K1271" s="17">
        <f t="shared" si="440"/>
        <v>0</v>
      </c>
      <c r="L1271" s="18"/>
      <c r="M1271" s="18"/>
    </row>
    <row r="1272" spans="1:13" x14ac:dyDescent="0.25">
      <c r="A1272" s="20" t="s">
        <v>209</v>
      </c>
      <c r="B1272" s="10" t="s">
        <v>729</v>
      </c>
      <c r="C1272" s="10" t="s">
        <v>71</v>
      </c>
      <c r="D1272" s="16" t="s">
        <v>106</v>
      </c>
      <c r="E1272" s="16" t="s">
        <v>63</v>
      </c>
      <c r="F1272" s="17">
        <f>'[1]8. разд '!F388</f>
        <v>72753</v>
      </c>
      <c r="G1272" s="17">
        <f>'[1]8. разд '!G388</f>
        <v>0</v>
      </c>
      <c r="H1272" s="17">
        <f>'[1]8. разд '!H388</f>
        <v>0</v>
      </c>
      <c r="I1272" s="17">
        <f>'[1]8. разд '!I388</f>
        <v>0</v>
      </c>
      <c r="J1272" s="17">
        <f>'[1]8. разд '!J388</f>
        <v>72753</v>
      </c>
      <c r="K1272" s="17">
        <f>'[1]8. разд '!K388</f>
        <v>0</v>
      </c>
      <c r="L1272" s="18"/>
      <c r="M1272" s="18"/>
    </row>
    <row r="1273" spans="1:13" s="34" customFormat="1" x14ac:dyDescent="0.25">
      <c r="A1273" s="21" t="s">
        <v>730</v>
      </c>
      <c r="B1273" s="45" t="s">
        <v>731</v>
      </c>
      <c r="C1273" s="46"/>
      <c r="D1273" s="16"/>
      <c r="E1273" s="16"/>
      <c r="F1273" s="17">
        <f>F1274</f>
        <v>300000</v>
      </c>
      <c r="G1273" s="17">
        <f t="shared" si="440"/>
        <v>0</v>
      </c>
      <c r="H1273" s="17">
        <f t="shared" si="440"/>
        <v>0</v>
      </c>
      <c r="I1273" s="17">
        <f t="shared" si="440"/>
        <v>0</v>
      </c>
      <c r="J1273" s="17">
        <f t="shared" si="440"/>
        <v>300000</v>
      </c>
      <c r="K1273" s="17">
        <f t="shared" si="440"/>
        <v>0</v>
      </c>
      <c r="L1273" s="18"/>
      <c r="M1273" s="18"/>
    </row>
    <row r="1274" spans="1:13" s="34" customFormat="1" ht="25.5" x14ac:dyDescent="0.25">
      <c r="A1274" s="20" t="s">
        <v>57</v>
      </c>
      <c r="B1274" s="45" t="s">
        <v>731</v>
      </c>
      <c r="C1274" s="46" t="s">
        <v>71</v>
      </c>
      <c r="D1274" s="16"/>
      <c r="E1274" s="16"/>
      <c r="F1274" s="17">
        <f>F1275</f>
        <v>300000</v>
      </c>
      <c r="G1274" s="17">
        <f t="shared" si="440"/>
        <v>0</v>
      </c>
      <c r="H1274" s="17">
        <f t="shared" si="440"/>
        <v>0</v>
      </c>
      <c r="I1274" s="17">
        <f t="shared" si="440"/>
        <v>0</v>
      </c>
      <c r="J1274" s="17">
        <f t="shared" si="440"/>
        <v>300000</v>
      </c>
      <c r="K1274" s="17">
        <f t="shared" si="440"/>
        <v>0</v>
      </c>
      <c r="L1274" s="18"/>
      <c r="M1274" s="18"/>
    </row>
    <row r="1275" spans="1:13" s="34" customFormat="1" x14ac:dyDescent="0.25">
      <c r="A1275" s="20" t="s">
        <v>268</v>
      </c>
      <c r="B1275" s="45" t="s">
        <v>731</v>
      </c>
      <c r="C1275" s="10" t="s">
        <v>71</v>
      </c>
      <c r="D1275" s="16" t="s">
        <v>34</v>
      </c>
      <c r="E1275" s="16"/>
      <c r="F1275" s="17">
        <f>F1276</f>
        <v>300000</v>
      </c>
      <c r="G1275" s="17">
        <f t="shared" si="440"/>
        <v>0</v>
      </c>
      <c r="H1275" s="17">
        <f t="shared" si="440"/>
        <v>0</v>
      </c>
      <c r="I1275" s="17">
        <f t="shared" si="440"/>
        <v>0</v>
      </c>
      <c r="J1275" s="17">
        <f t="shared" si="440"/>
        <v>300000</v>
      </c>
      <c r="K1275" s="17">
        <f t="shared" si="440"/>
        <v>0</v>
      </c>
      <c r="L1275" s="18"/>
      <c r="M1275" s="18"/>
    </row>
    <row r="1276" spans="1:13" s="34" customFormat="1" x14ac:dyDescent="0.25">
      <c r="A1276" s="20" t="s">
        <v>269</v>
      </c>
      <c r="B1276" s="45" t="s">
        <v>731</v>
      </c>
      <c r="C1276" s="10" t="s">
        <v>71</v>
      </c>
      <c r="D1276" s="16" t="s">
        <v>34</v>
      </c>
      <c r="E1276" s="16" t="s">
        <v>78</v>
      </c>
      <c r="F1276" s="17">
        <f>'[1]8. разд '!F606</f>
        <v>300000</v>
      </c>
      <c r="G1276" s="17">
        <f>'[1]8. разд '!G606</f>
        <v>0</v>
      </c>
      <c r="H1276" s="17">
        <f>'[1]8. разд '!H606</f>
        <v>0</v>
      </c>
      <c r="I1276" s="17">
        <f>'[1]8. разд '!I606</f>
        <v>0</v>
      </c>
      <c r="J1276" s="17">
        <f>'[1]8. разд '!J606</f>
        <v>300000</v>
      </c>
      <c r="K1276" s="17">
        <f>'[1]8. разд '!K606</f>
        <v>0</v>
      </c>
      <c r="L1276" s="18"/>
      <c r="M1276" s="18"/>
    </row>
    <row r="1277" spans="1:13" s="19" customFormat="1" x14ac:dyDescent="0.25">
      <c r="A1277" s="49" t="s">
        <v>732</v>
      </c>
      <c r="B1277" s="49"/>
      <c r="C1277" s="49"/>
      <c r="D1277" s="49"/>
      <c r="E1277" s="49"/>
      <c r="F1277" s="17" t="e">
        <f>F10+F119+F162+F284+F514+F781+F988+F1028+F1000+F1006+F1012</f>
        <v>#REF!</v>
      </c>
      <c r="G1277" s="17" t="e">
        <f>G10+G119+G162+G284+G514+G781+G988+G1028+G1000+G1006+G1012</f>
        <v>#REF!</v>
      </c>
      <c r="H1277" s="17" t="e">
        <f>H10+H119+H162+H284+H514+H781+H988+H1028+H1000+H1006+H1012</f>
        <v>#REF!</v>
      </c>
      <c r="I1277" s="17" t="e">
        <f>I10+I119+I162+I284+I514+I781+I988+I1028+I1000+I1006+I1012</f>
        <v>#REF!</v>
      </c>
      <c r="J1277" s="17">
        <f>J10+J119+J162+J284+J514+J781+J988+J1028+J1000+J1006+J1012</f>
        <v>3366685674.6800003</v>
      </c>
      <c r="K1277" s="17">
        <f>K10+K119+K162+K284+K514+K781+K988+K1028+K1000+K1006+K1012</f>
        <v>1615830862.7800002</v>
      </c>
      <c r="L1277" s="18"/>
      <c r="M1277" s="18"/>
    </row>
    <row r="1279" spans="1:13" hidden="1" x14ac:dyDescent="0.25">
      <c r="F1279" s="47" t="e">
        <f>F10+F119+F162+F284+F514+F781</f>
        <v>#REF!</v>
      </c>
      <c r="G1279" s="47" t="e">
        <f>G10+G119+G162+G284+G514+G781</f>
        <v>#REF!</v>
      </c>
      <c r="H1279" s="47" t="e">
        <f>H10+H119+H162+H284+H514+H781</f>
        <v>#REF!</v>
      </c>
      <c r="I1279" s="47" t="e">
        <f>I10+I119+I162+I284+I514+I781</f>
        <v>#REF!</v>
      </c>
      <c r="J1279" s="47">
        <f>J10+J119+J162+J284+J514+J781</f>
        <v>3051719147.4399996</v>
      </c>
      <c r="K1279" s="47">
        <f>K10+K119+K162+K284+K514+K781</f>
        <v>1567560728.73</v>
      </c>
    </row>
    <row r="1280" spans="1:13" hidden="1" x14ac:dyDescent="0.25"/>
    <row r="1281" spans="1:11" hidden="1" x14ac:dyDescent="0.25">
      <c r="F1281" s="47" t="e">
        <f t="shared" ref="F1281:K1281" si="441">F1277-F1279</f>
        <v>#REF!</v>
      </c>
      <c r="G1281" s="47" t="e">
        <f t="shared" si="441"/>
        <v>#REF!</v>
      </c>
      <c r="H1281" s="47" t="e">
        <f t="shared" si="441"/>
        <v>#REF!</v>
      </c>
      <c r="I1281" s="47" t="e">
        <f t="shared" si="441"/>
        <v>#REF!</v>
      </c>
      <c r="J1281" s="47">
        <f t="shared" si="441"/>
        <v>314966527.24000072</v>
      </c>
      <c r="K1281" s="47">
        <f t="shared" si="441"/>
        <v>48270134.050000191</v>
      </c>
    </row>
    <row r="1282" spans="1:11" hidden="1" x14ac:dyDescent="0.25">
      <c r="F1282" s="47" t="e">
        <f t="shared" ref="F1282:K1282" si="442">F1028-F1281</f>
        <v>#REF!</v>
      </c>
      <c r="G1282" s="47" t="e">
        <f t="shared" si="442"/>
        <v>#REF!</v>
      </c>
      <c r="H1282" s="47" t="e">
        <f t="shared" si="442"/>
        <v>#REF!</v>
      </c>
      <c r="I1282" s="47" t="e">
        <f t="shared" si="442"/>
        <v>#REF!</v>
      </c>
      <c r="J1282" s="47">
        <f t="shared" si="442"/>
        <v>-83831235.670000732</v>
      </c>
      <c r="K1282" s="47">
        <f t="shared" si="442"/>
        <v>-25830731.41000019</v>
      </c>
    </row>
    <row r="1283" spans="1:11" hidden="1" x14ac:dyDescent="0.25"/>
    <row r="1284" spans="1:11" hidden="1" x14ac:dyDescent="0.25">
      <c r="F1284" s="47" t="e">
        <f t="shared" ref="F1284:K1284" si="443">F1277-F1282</f>
        <v>#REF!</v>
      </c>
      <c r="G1284" s="47" t="e">
        <f t="shared" si="443"/>
        <v>#REF!</v>
      </c>
      <c r="H1284" s="47" t="e">
        <f t="shared" si="443"/>
        <v>#REF!</v>
      </c>
      <c r="I1284" s="47" t="e">
        <f t="shared" si="443"/>
        <v>#REF!</v>
      </c>
      <c r="J1284" s="47">
        <f t="shared" si="443"/>
        <v>3450516910.3500009</v>
      </c>
      <c r="K1284" s="47">
        <f t="shared" si="443"/>
        <v>1641661594.1900003</v>
      </c>
    </row>
    <row r="1285" spans="1:11" x14ac:dyDescent="0.25">
      <c r="A1285" s="2" t="s">
        <v>735</v>
      </c>
      <c r="H1285" s="47"/>
      <c r="I1285" s="47"/>
      <c r="J1285" s="47"/>
      <c r="K1285" s="47"/>
    </row>
    <row r="1286" spans="1:11" hidden="1" x14ac:dyDescent="0.25"/>
  </sheetData>
  <sheetProtection password="D646" sheet="1" objects="1" scenarios="1"/>
  <mergeCells count="8">
    <mergeCell ref="C8:G8"/>
    <mergeCell ref="A1277:E1277"/>
    <mergeCell ref="A1:K1"/>
    <mergeCell ref="A2:K2"/>
    <mergeCell ref="A3:K3"/>
    <mergeCell ref="A4:K4"/>
    <mergeCell ref="A5:G5"/>
    <mergeCell ref="A6:K6"/>
  </mergeCells>
  <pageMargins left="0.70866141732283472" right="0.70866141732283472" top="0.74803149606299213" bottom="0" header="0.31496062992125984" footer="0.31496062992125984"/>
  <pageSetup paperSize="9" scale="7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10.ЦСтатьи</vt:lpstr>
      <vt:lpstr>'10.ЦСтатьи'!Область_печати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2019-10-11T12:02:49Z</cp:lastPrinted>
  <dcterms:created xsi:type="dcterms:W3CDTF">2019-10-11T07:46:28Z</dcterms:created>
  <dcterms:modified xsi:type="dcterms:W3CDTF">2019-10-11T12:08:49Z</dcterms:modified>
</cp:coreProperties>
</file>